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0" windowWidth="23250" windowHeight="11625"/>
  </bookViews>
  <sheets>
    <sheet name="МР 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definedNames>
    <definedName name="APPT" localSheetId="0">'МР '!#REF!</definedName>
    <definedName name="FIO" localSheetId="0">'МР '!#REF!</definedName>
    <definedName name="LAST_CELL" localSheetId="0">'МР '!$I$40</definedName>
    <definedName name="SIGN" localSheetId="0">'МР '!$A$15:$G$15</definedName>
  </definedNames>
  <calcPr calcId="145621"/>
</workbook>
</file>

<file path=xl/calcChain.xml><?xml version="1.0" encoding="utf-8"?>
<calcChain xmlns="http://schemas.openxmlformats.org/spreadsheetml/2006/main">
  <c r="E16" i="9" l="1"/>
  <c r="E16" i="7"/>
  <c r="E16" i="3"/>
  <c r="E33" i="1" l="1"/>
  <c r="F19" i="6" l="1"/>
  <c r="D19" i="6"/>
  <c r="E18" i="6"/>
  <c r="E10" i="5"/>
  <c r="E12" i="3"/>
  <c r="E17" i="2" l="1"/>
  <c r="E18" i="2"/>
  <c r="F23" i="2"/>
  <c r="C19" i="6" l="1"/>
  <c r="G8" i="2" l="1"/>
  <c r="G10" i="2"/>
  <c r="G12" i="2"/>
  <c r="G14" i="2"/>
  <c r="G16" i="2"/>
  <c r="G17" i="2"/>
  <c r="G19" i="2"/>
  <c r="G21" i="2"/>
  <c r="G4" i="2"/>
  <c r="D38" i="1" l="1"/>
  <c r="C38" i="1"/>
  <c r="E4" i="1"/>
  <c r="G14" i="5" l="1"/>
  <c r="F38" i="1"/>
  <c r="E14" i="1" l="1"/>
  <c r="G14" i="1"/>
  <c r="E14" i="5"/>
  <c r="E17" i="7"/>
  <c r="E17" i="11"/>
  <c r="E14" i="11"/>
  <c r="G7" i="1" l="1"/>
  <c r="E7" i="1"/>
  <c r="E15" i="10" l="1"/>
  <c r="G13" i="10"/>
  <c r="G15" i="8"/>
  <c r="G13" i="8"/>
  <c r="G12" i="8"/>
  <c r="G11" i="8"/>
  <c r="G10" i="8"/>
  <c r="G9" i="8"/>
  <c r="G5" i="8"/>
  <c r="E15" i="8"/>
  <c r="E13" i="8"/>
  <c r="E12" i="8"/>
  <c r="E11" i="8"/>
  <c r="E10" i="8"/>
  <c r="E9" i="8"/>
  <c r="E8" i="8"/>
  <c r="E7" i="8"/>
  <c r="E6" i="8"/>
  <c r="E5" i="8"/>
  <c r="G17" i="6"/>
  <c r="G15" i="6"/>
  <c r="G13" i="6"/>
  <c r="G11" i="6"/>
  <c r="G10" i="6"/>
  <c r="G9" i="6"/>
  <c r="G6" i="6"/>
  <c r="G5" i="6"/>
  <c r="G4" i="6"/>
  <c r="E17" i="6"/>
  <c r="E15" i="6"/>
  <c r="E14" i="6"/>
  <c r="E13" i="6"/>
  <c r="E10" i="6"/>
  <c r="E9" i="6"/>
  <c r="E8" i="6"/>
  <c r="E7" i="6"/>
  <c r="E6" i="6"/>
  <c r="E5" i="6"/>
  <c r="E5" i="5"/>
  <c r="E6" i="5"/>
  <c r="E7" i="5"/>
  <c r="E8" i="5"/>
  <c r="E9" i="5"/>
  <c r="E11" i="5"/>
  <c r="E12" i="5"/>
  <c r="E13" i="5"/>
  <c r="E16" i="5"/>
  <c r="G5" i="5"/>
  <c r="G7" i="5"/>
  <c r="G9" i="5"/>
  <c r="G11" i="5"/>
  <c r="G12" i="5"/>
  <c r="G13" i="5"/>
  <c r="G16" i="5"/>
  <c r="G19" i="3"/>
  <c r="G18" i="3"/>
  <c r="G17" i="3"/>
  <c r="G15" i="3"/>
  <c r="G13" i="3"/>
  <c r="G11" i="3"/>
  <c r="G10" i="3"/>
  <c r="G9" i="3"/>
  <c r="G8" i="3"/>
  <c r="G6" i="3"/>
  <c r="E19" i="3"/>
  <c r="E18" i="3"/>
  <c r="E17" i="3"/>
  <c r="E15" i="3"/>
  <c r="E14" i="3"/>
  <c r="E13" i="3"/>
  <c r="E11" i="3"/>
  <c r="E10" i="3"/>
  <c r="E9" i="3"/>
  <c r="E8" i="3"/>
  <c r="E7" i="3"/>
  <c r="E6" i="3"/>
  <c r="E5" i="3"/>
  <c r="G37" i="1" l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6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6" i="1"/>
  <c r="E22" i="2"/>
  <c r="E21" i="2"/>
  <c r="E19" i="2"/>
  <c r="E16" i="2"/>
  <c r="E15" i="2"/>
  <c r="E14" i="2"/>
  <c r="E13" i="2"/>
  <c r="E12" i="2"/>
  <c r="E11" i="2"/>
  <c r="E8" i="2"/>
  <c r="E7" i="2"/>
  <c r="E6" i="2"/>
  <c r="E5" i="2"/>
  <c r="D23" i="2"/>
  <c r="C23" i="2"/>
  <c r="G7" i="7" l="1"/>
  <c r="G9" i="7"/>
  <c r="G10" i="7"/>
  <c r="G12" i="7"/>
  <c r="G13" i="7"/>
  <c r="G15" i="7"/>
  <c r="G18" i="7"/>
  <c r="E13" i="11"/>
  <c r="G4" i="11"/>
  <c r="E5" i="1" l="1"/>
  <c r="E14" i="7"/>
  <c r="C18" i="9"/>
  <c r="E14" i="9"/>
  <c r="E12" i="9"/>
  <c r="E10" i="9"/>
  <c r="G10" i="9"/>
  <c r="E38" i="1" l="1"/>
  <c r="E11" i="10" l="1"/>
  <c r="D17" i="5"/>
  <c r="C17" i="5"/>
  <c r="G5" i="11" l="1"/>
  <c r="G7" i="11"/>
  <c r="G9" i="11"/>
  <c r="G10" i="11"/>
  <c r="G13" i="11"/>
  <c r="G14" i="11"/>
  <c r="G16" i="11"/>
  <c r="G18" i="11"/>
  <c r="G7" i="9"/>
  <c r="G9" i="9"/>
  <c r="G6" i="9"/>
  <c r="F17" i="5"/>
  <c r="G17" i="5" s="1"/>
  <c r="F20" i="3"/>
  <c r="D19" i="11"/>
  <c r="C19" i="11"/>
  <c r="D16" i="10"/>
  <c r="C16" i="10"/>
  <c r="D18" i="9"/>
  <c r="D16" i="8"/>
  <c r="C16" i="8"/>
  <c r="D19" i="7"/>
  <c r="C19" i="7"/>
  <c r="D20" i="3"/>
  <c r="C20" i="3"/>
  <c r="G5" i="1"/>
  <c r="G20" i="3" l="1"/>
  <c r="F19" i="11"/>
  <c r="G19" i="11" s="1"/>
  <c r="G15" i="10"/>
  <c r="G14" i="10"/>
  <c r="G12" i="10"/>
  <c r="G10" i="10"/>
  <c r="G9" i="10"/>
  <c r="G5" i="10"/>
  <c r="F16" i="10"/>
  <c r="G16" i="10" s="1"/>
  <c r="G4" i="10"/>
  <c r="G17" i="9"/>
  <c r="G15" i="9"/>
  <c r="G5" i="9"/>
  <c r="F18" i="9"/>
  <c r="G18" i="9" s="1"/>
  <c r="G4" i="9"/>
  <c r="F16" i="8"/>
  <c r="G16" i="8" s="1"/>
  <c r="G4" i="8"/>
  <c r="G5" i="7"/>
  <c r="F19" i="7"/>
  <c r="G19" i="7" s="1"/>
  <c r="G4" i="7"/>
  <c r="G19" i="6"/>
  <c r="G4" i="5"/>
  <c r="G4" i="3"/>
  <c r="G23" i="2"/>
  <c r="G38" i="1"/>
  <c r="E19" i="11" l="1"/>
  <c r="E18" i="11"/>
  <c r="E16" i="11"/>
  <c r="E10" i="11"/>
  <c r="E9" i="11"/>
  <c r="E8" i="11"/>
  <c r="E6" i="11"/>
  <c r="E5" i="11"/>
  <c r="E4" i="11"/>
  <c r="E16" i="10"/>
  <c r="E14" i="10"/>
  <c r="E12" i="10"/>
  <c r="E10" i="10"/>
  <c r="E9" i="10"/>
  <c r="E8" i="10"/>
  <c r="E6" i="10"/>
  <c r="E5" i="10"/>
  <c r="E4" i="10"/>
  <c r="E18" i="9"/>
  <c r="E17" i="9"/>
  <c r="E15" i="9"/>
  <c r="E11" i="9"/>
  <c r="E9" i="9"/>
  <c r="E8" i="9"/>
  <c r="E6" i="9"/>
  <c r="E5" i="9"/>
  <c r="E4" i="9"/>
  <c r="E16" i="8"/>
  <c r="E4" i="8"/>
  <c r="E19" i="7"/>
  <c r="E18" i="7"/>
  <c r="E15" i="7"/>
  <c r="E13" i="7"/>
  <c r="E11" i="7"/>
  <c r="E10" i="7"/>
  <c r="E9" i="7"/>
  <c r="E8" i="7"/>
  <c r="E6" i="7"/>
  <c r="E5" i="7"/>
  <c r="E4" i="7"/>
  <c r="E19" i="6"/>
  <c r="E4" i="6"/>
  <c r="E17" i="5"/>
  <c r="E4" i="5"/>
  <c r="E20" i="3"/>
  <c r="E4" i="3"/>
  <c r="E23" i="2"/>
  <c r="E4" i="2"/>
</calcChain>
</file>

<file path=xl/sharedStrings.xml><?xml version="1.0" encoding="utf-8"?>
<sst xmlns="http://schemas.openxmlformats.org/spreadsheetml/2006/main" count="430" uniqueCount="106">
  <si>
    <t>руб.</t>
  </si>
  <si>
    <t>КФСР</t>
  </si>
  <si>
    <t>Наименование КФСР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</si>
  <si>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</si>
  <si>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</si>
  <si>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</si>
  <si>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</si>
  <si>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</si>
  <si>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</si>
  <si>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</si>
  <si>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</si>
  <si>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</si>
  <si>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Мобилизационная и вневойсковая подготовка</t>
  </si>
  <si>
    <t>04 01</t>
  </si>
  <si>
    <t>Общеэкономические вопросы</t>
  </si>
  <si>
    <t>04 05</t>
  </si>
  <si>
    <t>Сельское хозяйство и рыболовство</t>
  </si>
  <si>
    <t>04 07</t>
  </si>
  <si>
    <t>Лесное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</si>
  <si>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</si>
  <si>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</si>
  <si>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</si>
  <si>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</si>
  <si>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</si>
  <si>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</si>
  <si>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05 01</t>
  </si>
  <si>
    <t>Жилищное хозяйство</t>
  </si>
  <si>
    <t>05 03</t>
  </si>
  <si>
    <t>Благоустройство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</si>
  <si>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</si>
  <si>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</si>
  <si>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</si>
  <si>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</si>
  <si>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</si>
  <si>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</si>
  <si>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</si>
  <si>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</si>
  <si>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</si>
  <si>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</si>
  <si>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08 01</t>
  </si>
  <si>
    <t>Культура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</si>
  <si>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</si>
  <si>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</si>
  <si>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</si>
  <si>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</si>
  <si>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</si>
  <si>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</si>
  <si>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</si>
  <si>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</si>
  <si>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10 06</t>
  </si>
  <si>
    <t>Другие вопросы в области социальной политики</t>
  </si>
  <si>
    <t>11 01</t>
  </si>
  <si>
    <t>Физическая культура</t>
  </si>
  <si>
    <t>11 02</t>
  </si>
  <si>
    <t>Массовый спорт</t>
  </si>
  <si>
    <t>11 03</t>
  </si>
  <si>
    <t>Спорт высших достижений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</si>
  <si>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</si>
  <si>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</si>
  <si>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</si>
  <si>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</si>
  <si>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</si>
  <si>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% исполнения</t>
  </si>
  <si>
    <t>05 02</t>
  </si>
  <si>
    <t>Коммунальное хозяйство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</si>
  <si>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</si>
  <si>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</si>
  <si>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</si>
  <si>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</si>
  <si>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0502</t>
  </si>
  <si>
    <t>01 07</t>
  </si>
  <si>
    <t>Обеспечение проведения выборов и референдумов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</si>
  <si>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</si>
  <si>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</si>
  <si>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05 02 </t>
  </si>
  <si>
    <t xml:space="preserve">Коммунальное хозяйство </t>
  </si>
  <si>
    <t xml:space="preserve">04 12 </t>
  </si>
  <si>
    <t>0412</t>
  </si>
  <si>
    <t>06 02</t>
  </si>
  <si>
    <t>Сбор, удаление отходов и очистка сточных вод</t>
  </si>
  <si>
    <t>0401</t>
  </si>
  <si>
    <t>0501</t>
  </si>
  <si>
    <t>01 05</t>
  </si>
  <si>
    <t>Судебная система</t>
  </si>
  <si>
    <t xml:space="preserve">Сбор, удаление отходов и очистка сточных вод </t>
  </si>
  <si>
    <t>Ассигнования 2020 год</t>
  </si>
  <si>
    <t>0801</t>
  </si>
  <si>
    <t>0309</t>
  </si>
  <si>
    <t>1101</t>
  </si>
  <si>
    <t>Защита населения и территории от черезвычайных ситуаций природного и техногенного характера, гражданская оборона</t>
  </si>
  <si>
    <t>Расход по состоянию на 01.10.2019 г</t>
  </si>
  <si>
    <t>Сведения в разрезе разделов, подразделов по исполнению бюджета  муниципального района "Княжпогостский" на 01.10.2020 г и в сравнении с соответствующим периодом прошлого года</t>
  </si>
  <si>
    <t>Расход по состоянию на 01.10.2020</t>
  </si>
  <si>
    <t>Сведения в разрезе разделов, подразделов по исполнению бюджета  городского поселения "Емва" на 01.10.2020 г и в сравнении с соответствующим периодом прошлого года</t>
  </si>
  <si>
    <t>% исполнения 01.10.2020г к  01.10.2019 г</t>
  </si>
  <si>
    <t>% исполнения 01.10.2020г к 01.10.2019 г</t>
  </si>
  <si>
    <t>Сведения в разрезе разделов, подразделов по исполнению бюджета городского поселения "Синдор" на 01.10.2020 г и в сравнении с соответствующим периодом прошлого года</t>
  </si>
  <si>
    <t>Сбор, удление отходов и очистка сточных</t>
  </si>
  <si>
    <t>Расход по состоянию на 01.10.2020 г</t>
  </si>
  <si>
    <t>Сведения в разрезе разделов, подразделов по исполнению бюджета сельского поселения "Иоссер" на 01.10.2020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</si>
  <si>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"Мещура" на 01.10.2020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</si>
  <si>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"Серёгово" на 01.10.2020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</si>
  <si>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"Тракт" на 01.10.2020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</si>
  <si>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"Туръя" на 01.10.2020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</si>
  <si>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"Чиньяворык" на 01.10.2020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</si>
  <si>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"Шошка" на 01.10.2020 г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</si>
</sst>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 Cyr"/>
    </font>
    <font>
      <b/>
      <u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sz val="14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3" fontId="4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/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/>
    <xf numFmtId="0" fontId="6" fillId="0" borderId="0" xfId="0" applyFont="1" applyFill="1"/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/>
    <xf numFmtId="0" fontId="1" fillId="0" borderId="0" xfId="0" applyFont="1" applyFill="1"/>
    <xf numFmtId="49" fontId="2" fillId="0" borderId="1" xfId="0" applyNumberFormat="1" applyFont="1" applyFill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4" fontId="4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/>
    <pageSetUpPr fitToPage="1"/>
  </sheetPr>
  <dimension ref="A1:K41"/>
  <sheetViews>
    <sheetView showGridLines="0" tabSelected="1" zoomScaleNormal="100" workbookViewId="0">
      <selection activeCell="J17" sqref="J17"/>
    </sheetView>
  </sheetViews>
  <sheetFormatPr defaultColWidth="9.140625" defaultRowHeight="18.75" x14ac:dyDescent="0.3"/>
  <cols>
    <col min="1" max="1" width="9.5703125" style="8" bestFit="1" customWidth="1"/>
    <col min="2" max="2" width="70.7109375" style="8" customWidth="1"/>
    <col min="3" max="4" width="21" style="8" bestFit="1" customWidth="1"/>
    <col min="5" max="5" width="16" style="8" customWidth="1"/>
    <col min="6" max="6" width="21" style="23" customWidth="1"/>
    <col min="7" max="7" width="19.140625" style="23" customWidth="1"/>
    <col min="8" max="9" width="9.140625" style="8" customWidth="1"/>
    <col min="10" max="16384" width="9.140625" style="8"/>
  </cols>
  <sheetData>
    <row r="1" spans="1:11" ht="54.75" customHeight="1" x14ac:dyDescent="0.3">
      <c r="A1" s="39" t="s">
        <v>91</v>
      </c>
      <c r="B1" s="39"/>
      <c r="C1" s="39"/>
      <c r="D1" s="39"/>
      <c r="E1" s="39"/>
      <c r="F1" s="39"/>
      <c r="G1" s="39"/>
    </row>
    <row r="2" spans="1:11" x14ac:dyDescent="0.3">
      <c r="A2" s="38"/>
      <c r="B2" s="38"/>
      <c r="C2" s="38"/>
      <c r="D2" s="38"/>
      <c r="E2" s="38"/>
      <c r="F2" s="9"/>
      <c r="G2" s="10" t="s">
        <v>0</v>
      </c>
      <c r="H2" s="10"/>
      <c r="I2" s="10"/>
      <c r="J2" s="10"/>
      <c r="K2" s="10"/>
    </row>
    <row r="3" spans="1:11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94</v>
      </c>
    </row>
    <row r="4" spans="1:11" s="34" customFormat="1" ht="37.5" x14ac:dyDescent="0.3">
      <c r="A4" s="15" t="s">
        <v>67</v>
      </c>
      <c r="B4" s="16" t="s">
        <v>68</v>
      </c>
      <c r="C4" s="5">
        <v>4680944.6500000004</v>
      </c>
      <c r="D4" s="5">
        <v>3318821.44</v>
      </c>
      <c r="E4" s="5">
        <f>D4*100/C4</f>
        <v>70.900676853762832</v>
      </c>
      <c r="F4" s="16"/>
      <c r="G4" s="33"/>
    </row>
    <row r="5" spans="1:11" ht="57" customHeight="1" x14ac:dyDescent="0.3">
      <c r="A5" s="6" t="s">
        <v>72</v>
      </c>
      <c r="B5" s="13" t="s">
        <v>73</v>
      </c>
      <c r="C5" s="6">
        <v>150000</v>
      </c>
      <c r="D5" s="6">
        <v>112745</v>
      </c>
      <c r="E5" s="5">
        <f>D5*100/C5</f>
        <v>75.163333333333327</v>
      </c>
      <c r="F5" s="6">
        <v>280000</v>
      </c>
      <c r="G5" s="14">
        <f>D5/F5*100</f>
        <v>40.266071428571429</v>
      </c>
    </row>
    <row r="6" spans="1:11" ht="75" x14ac:dyDescent="0.3">
      <c r="A6" s="15" t="s">
        <v>3</v>
      </c>
      <c r="B6" s="16" t="s">
        <v>4</v>
      </c>
      <c r="C6" s="5">
        <v>51876023</v>
      </c>
      <c r="D6" s="5">
        <v>31979607.809999999</v>
      </c>
      <c r="E6" s="5">
        <f t="shared" ref="E6:E37" si="0">D6*100/C6</f>
        <v>61.646221048980564</v>
      </c>
      <c r="F6" s="5">
        <v>23063630.140000001</v>
      </c>
      <c r="G6" s="14">
        <f t="shared" ref="G6:G37" si="1">D6/F6*100</f>
        <v>138.65817139747108</v>
      </c>
    </row>
    <row r="7" spans="1:11" x14ac:dyDescent="0.3">
      <c r="A7" s="15" t="s">
        <v>82</v>
      </c>
      <c r="B7" s="16" t="s">
        <v>83</v>
      </c>
      <c r="C7" s="5">
        <v>51000</v>
      </c>
      <c r="D7" s="5">
        <v>34700</v>
      </c>
      <c r="E7" s="5">
        <f t="shared" si="0"/>
        <v>68.039215686274517</v>
      </c>
      <c r="F7" s="5">
        <v>12300</v>
      </c>
      <c r="G7" s="14">
        <f t="shared" si="1"/>
        <v>282.11382113821139</v>
      </c>
    </row>
    <row r="8" spans="1:11" ht="56.25" x14ac:dyDescent="0.3">
      <c r="A8" s="15" t="s">
        <v>5</v>
      </c>
      <c r="B8" s="16" t="s">
        <v>6</v>
      </c>
      <c r="C8" s="5">
        <v>20342894</v>
      </c>
      <c r="D8" s="5">
        <v>11463278.67</v>
      </c>
      <c r="E8" s="5">
        <f t="shared" si="0"/>
        <v>56.350284625186561</v>
      </c>
      <c r="F8" s="5">
        <v>8802793.3499999996</v>
      </c>
      <c r="G8" s="14">
        <f t="shared" si="1"/>
        <v>130.22319409554242</v>
      </c>
    </row>
    <row r="9" spans="1:11" x14ac:dyDescent="0.3">
      <c r="A9" s="15" t="s">
        <v>70</v>
      </c>
      <c r="B9" s="16" t="s">
        <v>71</v>
      </c>
      <c r="C9" s="5">
        <v>1300000</v>
      </c>
      <c r="D9" s="5">
        <v>1300000</v>
      </c>
      <c r="E9" s="5">
        <f t="shared" si="0"/>
        <v>100</v>
      </c>
      <c r="F9" s="5">
        <v>1578131.85</v>
      </c>
      <c r="G9" s="14">
        <f t="shared" si="1"/>
        <v>82.375880063506742</v>
      </c>
    </row>
    <row r="10" spans="1:11" x14ac:dyDescent="0.3">
      <c r="A10" s="15" t="s">
        <v>7</v>
      </c>
      <c r="B10" s="16" t="s">
        <v>8</v>
      </c>
      <c r="C10" s="5">
        <v>1500000</v>
      </c>
      <c r="D10" s="5">
        <v>0</v>
      </c>
      <c r="E10" s="5">
        <f t="shared" si="0"/>
        <v>0</v>
      </c>
      <c r="F10" s="5">
        <v>0</v>
      </c>
      <c r="G10" s="14" t="e">
        <f t="shared" si="1"/>
        <v>#DIV/0!</v>
      </c>
    </row>
    <row r="11" spans="1:11" x14ac:dyDescent="0.3">
      <c r="A11" s="15" t="s">
        <v>9</v>
      </c>
      <c r="B11" s="16" t="s">
        <v>10</v>
      </c>
      <c r="C11" s="5">
        <v>22577392.43</v>
      </c>
      <c r="D11" s="5">
        <v>11653579.720000001</v>
      </c>
      <c r="E11" s="5">
        <f t="shared" si="0"/>
        <v>51.616145469993057</v>
      </c>
      <c r="F11" s="5">
        <v>20099087.530000001</v>
      </c>
      <c r="G11" s="14">
        <f t="shared" si="1"/>
        <v>57.980640676378002</v>
      </c>
    </row>
    <row r="12" spans="1:11" x14ac:dyDescent="0.3">
      <c r="A12" s="15" t="s">
        <v>11</v>
      </c>
      <c r="B12" s="16" t="s">
        <v>12</v>
      </c>
      <c r="C12" s="5">
        <v>0</v>
      </c>
      <c r="D12" s="5">
        <v>0</v>
      </c>
      <c r="E12" s="5" t="e">
        <f t="shared" si="0"/>
        <v>#DIV/0!</v>
      </c>
      <c r="F12" s="5">
        <v>961425</v>
      </c>
      <c r="G12" s="14">
        <f t="shared" si="1"/>
        <v>0</v>
      </c>
    </row>
    <row r="13" spans="1:11" x14ac:dyDescent="0.3">
      <c r="A13" s="15" t="s">
        <v>13</v>
      </c>
      <c r="B13" s="16" t="s">
        <v>14</v>
      </c>
      <c r="C13" s="5">
        <v>166668</v>
      </c>
      <c r="D13" s="5">
        <v>166668</v>
      </c>
      <c r="E13" s="5">
        <f t="shared" si="0"/>
        <v>100</v>
      </c>
      <c r="F13" s="5">
        <v>173576</v>
      </c>
      <c r="G13" s="14">
        <f t="shared" si="1"/>
        <v>96.020187122643691</v>
      </c>
    </row>
    <row r="14" spans="1:11" x14ac:dyDescent="0.3">
      <c r="A14" s="15" t="s">
        <v>15</v>
      </c>
      <c r="B14" s="16" t="s">
        <v>16</v>
      </c>
      <c r="C14" s="5">
        <v>950000</v>
      </c>
      <c r="D14" s="5">
        <v>950000</v>
      </c>
      <c r="E14" s="5">
        <f t="shared" si="0"/>
        <v>100</v>
      </c>
      <c r="F14" s="5">
        <v>0</v>
      </c>
      <c r="G14" s="14" t="e">
        <f t="shared" si="1"/>
        <v>#DIV/0!</v>
      </c>
    </row>
    <row r="15" spans="1:11" x14ac:dyDescent="0.3">
      <c r="A15" s="15" t="s">
        <v>19</v>
      </c>
      <c r="B15" s="16" t="s">
        <v>20</v>
      </c>
      <c r="C15" s="5">
        <v>9900000</v>
      </c>
      <c r="D15" s="5">
        <v>4780058.17</v>
      </c>
      <c r="E15" s="5">
        <f t="shared" si="0"/>
        <v>48.283415858585862</v>
      </c>
      <c r="F15" s="5">
        <v>874631.15</v>
      </c>
      <c r="G15" s="14">
        <f t="shared" si="1"/>
        <v>546.52274504515412</v>
      </c>
    </row>
    <row r="16" spans="1:11" x14ac:dyDescent="0.3">
      <c r="A16" s="15" t="s">
        <v>21</v>
      </c>
      <c r="B16" s="16" t="s">
        <v>22</v>
      </c>
      <c r="C16" s="5">
        <v>30144399.960000001</v>
      </c>
      <c r="D16" s="5">
        <v>17581109.559999999</v>
      </c>
      <c r="E16" s="5">
        <f t="shared" si="0"/>
        <v>58.322970712069854</v>
      </c>
      <c r="F16" s="5">
        <v>16445824.67</v>
      </c>
      <c r="G16" s="14">
        <f t="shared" si="1"/>
        <v>106.90318006412261</v>
      </c>
    </row>
    <row r="17" spans="1:7" x14ac:dyDescent="0.3">
      <c r="A17" s="15" t="s">
        <v>23</v>
      </c>
      <c r="B17" s="16" t="s">
        <v>24</v>
      </c>
      <c r="C17" s="5">
        <v>4394985.42</v>
      </c>
      <c r="D17" s="5">
        <v>914286</v>
      </c>
      <c r="E17" s="5">
        <f t="shared" si="0"/>
        <v>20.802935905985326</v>
      </c>
      <c r="F17" s="5">
        <v>150000</v>
      </c>
      <c r="G17" s="14">
        <f t="shared" si="1"/>
        <v>609.524</v>
      </c>
    </row>
    <row r="18" spans="1:7" x14ac:dyDescent="0.3">
      <c r="A18" s="15" t="s">
        <v>25</v>
      </c>
      <c r="B18" s="16" t="s">
        <v>26</v>
      </c>
      <c r="C18" s="5">
        <v>6255537.8899999997</v>
      </c>
      <c r="D18" s="5">
        <v>5217503.4400000004</v>
      </c>
      <c r="E18" s="5">
        <f t="shared" si="0"/>
        <v>83.406151984797603</v>
      </c>
      <c r="F18" s="5">
        <v>1753618.51</v>
      </c>
      <c r="G18" s="14">
        <f t="shared" si="1"/>
        <v>297.52784942946346</v>
      </c>
    </row>
    <row r="19" spans="1:7" x14ac:dyDescent="0.3">
      <c r="A19" s="15" t="s">
        <v>69</v>
      </c>
      <c r="B19" s="16" t="s">
        <v>64</v>
      </c>
      <c r="C19" s="5">
        <v>7666780.2999999998</v>
      </c>
      <c r="D19" s="5">
        <v>732388.63</v>
      </c>
      <c r="E19" s="5">
        <f t="shared" si="0"/>
        <v>9.5527535854914216</v>
      </c>
      <c r="F19" s="5">
        <v>1837895</v>
      </c>
      <c r="G19" s="14">
        <f t="shared" si="1"/>
        <v>39.849318377818101</v>
      </c>
    </row>
    <row r="20" spans="1:7" x14ac:dyDescent="0.3">
      <c r="A20" s="15" t="s">
        <v>27</v>
      </c>
      <c r="B20" s="16" t="s">
        <v>28</v>
      </c>
      <c r="C20" s="5">
        <v>10007758.640000001</v>
      </c>
      <c r="D20" s="5">
        <v>3835970.65</v>
      </c>
      <c r="E20" s="5">
        <f t="shared" si="0"/>
        <v>38.329967657973015</v>
      </c>
      <c r="F20" s="5">
        <v>297968</v>
      </c>
      <c r="G20" s="14">
        <f t="shared" si="1"/>
        <v>1287.3767149492562</v>
      </c>
    </row>
    <row r="21" spans="1:7" x14ac:dyDescent="0.3">
      <c r="A21" s="15" t="s">
        <v>78</v>
      </c>
      <c r="B21" s="16" t="s">
        <v>79</v>
      </c>
      <c r="C21" s="5">
        <v>2752080</v>
      </c>
      <c r="D21" s="5">
        <v>826260</v>
      </c>
      <c r="E21" s="5">
        <f t="shared" si="0"/>
        <v>30.023109793319961</v>
      </c>
      <c r="F21" s="5">
        <v>0</v>
      </c>
      <c r="G21" s="14" t="e">
        <f t="shared" si="1"/>
        <v>#DIV/0!</v>
      </c>
    </row>
    <row r="22" spans="1:7" x14ac:dyDescent="0.3">
      <c r="A22" s="15" t="s">
        <v>29</v>
      </c>
      <c r="B22" s="16" t="s">
        <v>30</v>
      </c>
      <c r="C22" s="5">
        <v>152425858.16</v>
      </c>
      <c r="D22" s="5">
        <v>96680583.189999998</v>
      </c>
      <c r="E22" s="5">
        <f t="shared" si="0"/>
        <v>63.427940873729767</v>
      </c>
      <c r="F22" s="5">
        <v>97824084.590000004</v>
      </c>
      <c r="G22" s="14">
        <f t="shared" si="1"/>
        <v>98.831063531243203</v>
      </c>
    </row>
    <row r="23" spans="1:7" x14ac:dyDescent="0.3">
      <c r="A23" s="15" t="s">
        <v>31</v>
      </c>
      <c r="B23" s="16" t="s">
        <v>32</v>
      </c>
      <c r="C23" s="5">
        <v>240211328.97999999</v>
      </c>
      <c r="D23" s="5">
        <v>160730258.93000001</v>
      </c>
      <c r="E23" s="5">
        <f t="shared" si="0"/>
        <v>66.912022681237659</v>
      </c>
      <c r="F23" s="5">
        <v>169402559.38</v>
      </c>
      <c r="G23" s="14">
        <f t="shared" si="1"/>
        <v>94.880655592371255</v>
      </c>
    </row>
    <row r="24" spans="1:7" x14ac:dyDescent="0.3">
      <c r="A24" s="15" t="s">
        <v>33</v>
      </c>
      <c r="B24" s="16" t="s">
        <v>34</v>
      </c>
      <c r="C24" s="5">
        <v>42328181.880000003</v>
      </c>
      <c r="D24" s="5">
        <v>27313328.59</v>
      </c>
      <c r="E24" s="5">
        <f t="shared" si="0"/>
        <v>64.527526052106438</v>
      </c>
      <c r="F24" s="5">
        <v>28493843.530000001</v>
      </c>
      <c r="G24" s="14">
        <f t="shared" si="1"/>
        <v>95.856947348092632</v>
      </c>
    </row>
    <row r="25" spans="1:7" x14ac:dyDescent="0.3">
      <c r="A25" s="15" t="s">
        <v>35</v>
      </c>
      <c r="B25" s="16" t="s">
        <v>36</v>
      </c>
      <c r="C25" s="5">
        <v>1625816.67</v>
      </c>
      <c r="D25" s="5">
        <v>65100</v>
      </c>
      <c r="E25" s="5">
        <f t="shared" si="0"/>
        <v>4.0041415001606548</v>
      </c>
      <c r="F25" s="5">
        <v>1238596.8</v>
      </c>
      <c r="G25" s="14">
        <f t="shared" si="1"/>
        <v>5.2559476982340012</v>
      </c>
    </row>
    <row r="26" spans="1:7" x14ac:dyDescent="0.3">
      <c r="A26" s="15" t="s">
        <v>37</v>
      </c>
      <c r="B26" s="16" t="s">
        <v>38</v>
      </c>
      <c r="C26" s="5">
        <v>26955193.039999999</v>
      </c>
      <c r="D26" s="5">
        <v>15515356.35</v>
      </c>
      <c r="E26" s="5">
        <f t="shared" si="0"/>
        <v>57.559804253585121</v>
      </c>
      <c r="F26" s="5">
        <v>12299915.16</v>
      </c>
      <c r="G26" s="14">
        <f t="shared" si="1"/>
        <v>126.14197860857439</v>
      </c>
    </row>
    <row r="27" spans="1:7" x14ac:dyDescent="0.3">
      <c r="A27" s="15" t="s">
        <v>39</v>
      </c>
      <c r="B27" s="16" t="s">
        <v>40</v>
      </c>
      <c r="C27" s="5">
        <v>68463485.290000007</v>
      </c>
      <c r="D27" s="5">
        <v>51679135.490000002</v>
      </c>
      <c r="E27" s="5">
        <f t="shared" si="0"/>
        <v>75.484231150511434</v>
      </c>
      <c r="F27" s="5">
        <v>42787092.520000003</v>
      </c>
      <c r="G27" s="14">
        <f t="shared" si="1"/>
        <v>120.78206871813873</v>
      </c>
    </row>
    <row r="28" spans="1:7" x14ac:dyDescent="0.3">
      <c r="A28" s="15" t="s">
        <v>41</v>
      </c>
      <c r="B28" s="16" t="s">
        <v>42</v>
      </c>
      <c r="C28" s="5">
        <v>41301781.149999999</v>
      </c>
      <c r="D28" s="5">
        <v>23357789.719999999</v>
      </c>
      <c r="E28" s="5">
        <f t="shared" si="0"/>
        <v>56.553952564827824</v>
      </c>
      <c r="F28" s="5">
        <v>17713097.100000001</v>
      </c>
      <c r="G28" s="14">
        <f t="shared" si="1"/>
        <v>131.86733854691056</v>
      </c>
    </row>
    <row r="29" spans="1:7" x14ac:dyDescent="0.3">
      <c r="A29" s="15" t="s">
        <v>43</v>
      </c>
      <c r="B29" s="16" t="s">
        <v>44</v>
      </c>
      <c r="C29" s="5">
        <v>5028353</v>
      </c>
      <c r="D29" s="5">
        <v>3516815</v>
      </c>
      <c r="E29" s="5">
        <f t="shared" si="0"/>
        <v>69.939699937534215</v>
      </c>
      <c r="F29" s="5">
        <v>3508130.67</v>
      </c>
      <c r="G29" s="14">
        <f t="shared" si="1"/>
        <v>100.24754864675552</v>
      </c>
    </row>
    <row r="30" spans="1:7" x14ac:dyDescent="0.3">
      <c r="A30" s="15" t="s">
        <v>45</v>
      </c>
      <c r="B30" s="16" t="s">
        <v>46</v>
      </c>
      <c r="C30" s="5">
        <v>3534498</v>
      </c>
      <c r="D30" s="5">
        <v>1400767.2</v>
      </c>
      <c r="E30" s="5">
        <f t="shared" si="0"/>
        <v>39.631291346041223</v>
      </c>
      <c r="F30" s="5">
        <v>1569984</v>
      </c>
      <c r="G30" s="14">
        <f t="shared" si="1"/>
        <v>89.22175003057356</v>
      </c>
    </row>
    <row r="31" spans="1:7" x14ac:dyDescent="0.3">
      <c r="A31" s="15" t="s">
        <v>47</v>
      </c>
      <c r="B31" s="16" t="s">
        <v>48</v>
      </c>
      <c r="C31" s="5">
        <v>22096681.199999999</v>
      </c>
      <c r="D31" s="5">
        <v>13949142.199999999</v>
      </c>
      <c r="E31" s="5">
        <f t="shared" si="0"/>
        <v>63.127770517864015</v>
      </c>
      <c r="F31" s="5">
        <v>4697136.9000000004</v>
      </c>
      <c r="G31" s="14">
        <f t="shared" si="1"/>
        <v>296.97116556257919</v>
      </c>
    </row>
    <row r="32" spans="1:7" x14ac:dyDescent="0.3">
      <c r="A32" s="15" t="s">
        <v>49</v>
      </c>
      <c r="B32" s="16" t="s">
        <v>50</v>
      </c>
      <c r="C32" s="5">
        <v>572000</v>
      </c>
      <c r="D32" s="5">
        <v>83000</v>
      </c>
      <c r="E32" s="5">
        <f t="shared" si="0"/>
        <v>14.51048951048951</v>
      </c>
      <c r="F32" s="5">
        <v>327583.2</v>
      </c>
      <c r="G32" s="14">
        <f t="shared" si="1"/>
        <v>25.337074672938048</v>
      </c>
    </row>
    <row r="33" spans="1:7" x14ac:dyDescent="0.3">
      <c r="A33" s="15" t="s">
        <v>51</v>
      </c>
      <c r="B33" s="16" t="s">
        <v>52</v>
      </c>
      <c r="C33" s="5">
        <v>183712</v>
      </c>
      <c r="D33" s="5">
        <v>33712</v>
      </c>
      <c r="E33" s="5">
        <f t="shared" si="0"/>
        <v>18.350461592057133</v>
      </c>
      <c r="F33" s="5"/>
      <c r="G33" s="14"/>
    </row>
    <row r="34" spans="1:7" x14ac:dyDescent="0.3">
      <c r="A34" s="15" t="s">
        <v>53</v>
      </c>
      <c r="B34" s="16" t="s">
        <v>54</v>
      </c>
      <c r="C34" s="5">
        <v>9656430.3699999992</v>
      </c>
      <c r="D34" s="5">
        <v>7819301.0999999996</v>
      </c>
      <c r="E34" s="5">
        <f t="shared" si="0"/>
        <v>80.975068429970989</v>
      </c>
      <c r="F34" s="5">
        <v>4632271.7300000004</v>
      </c>
      <c r="G34" s="14">
        <f t="shared" si="1"/>
        <v>168.80057034132579</v>
      </c>
    </row>
    <row r="35" spans="1:7" x14ac:dyDescent="0.3">
      <c r="A35" s="15" t="s">
        <v>55</v>
      </c>
      <c r="B35" s="16" t="s">
        <v>56</v>
      </c>
      <c r="C35" s="5">
        <v>770000</v>
      </c>
      <c r="D35" s="5">
        <v>183696</v>
      </c>
      <c r="E35" s="5">
        <f t="shared" si="0"/>
        <v>23.856623376623375</v>
      </c>
      <c r="F35" s="5">
        <v>405000</v>
      </c>
      <c r="G35" s="14">
        <f t="shared" si="1"/>
        <v>45.357037037037031</v>
      </c>
    </row>
    <row r="36" spans="1:7" ht="56.25" x14ac:dyDescent="0.3">
      <c r="A36" s="15" t="s">
        <v>57</v>
      </c>
      <c r="B36" s="16" t="s">
        <v>58</v>
      </c>
      <c r="C36" s="5">
        <v>54748050</v>
      </c>
      <c r="D36" s="5">
        <v>39216200</v>
      </c>
      <c r="E36" s="5">
        <f t="shared" si="0"/>
        <v>71.630313773732581</v>
      </c>
      <c r="F36" s="5">
        <v>8272900</v>
      </c>
      <c r="G36" s="14">
        <f t="shared" si="1"/>
        <v>474.03208064886559</v>
      </c>
    </row>
    <row r="37" spans="1:7" x14ac:dyDescent="0.3">
      <c r="A37" s="15" t="s">
        <v>59</v>
      </c>
      <c r="B37" s="16" t="s">
        <v>60</v>
      </c>
      <c r="C37" s="5">
        <v>0</v>
      </c>
      <c r="D37" s="5">
        <v>0</v>
      </c>
      <c r="E37" s="5" t="e">
        <f t="shared" si="0"/>
        <v>#DIV/0!</v>
      </c>
      <c r="F37" s="5">
        <v>21045748</v>
      </c>
      <c r="G37" s="14">
        <f t="shared" si="1"/>
        <v>0</v>
      </c>
    </row>
    <row r="38" spans="1:7" x14ac:dyDescent="0.3">
      <c r="A38" s="17" t="s">
        <v>61</v>
      </c>
      <c r="B38" s="18"/>
      <c r="C38" s="19">
        <f>SUM(C4:C37)</f>
        <v>844617834.02999997</v>
      </c>
      <c r="D38" s="19">
        <f>SUM(D4:D37)</f>
        <v>536411162.86000001</v>
      </c>
      <c r="E38" s="20">
        <f>D38*100/C38</f>
        <v>63.509334192077603</v>
      </c>
      <c r="F38" s="19">
        <f>SUM(F5:F37)</f>
        <v>490548824.78000009</v>
      </c>
      <c r="G38" s="21">
        <f t="shared" ref="G38" si="2">D38/F38*100</f>
        <v>109.34918926787117</v>
      </c>
    </row>
    <row r="40" spans="1:7" x14ac:dyDescent="0.3">
      <c r="C40" s="22"/>
    </row>
    <row r="41" spans="1:7" x14ac:dyDescent="0.3">
      <c r="C41" s="22"/>
      <c r="D41" s="22"/>
    </row>
  </sheetData>
  <mergeCells count="2">
    <mergeCell ref="A2:E2"/>
    <mergeCell ref="A1:G1"/>
  </mergeCell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21"/>
  <sheetViews>
    <sheetView workbookViewId="0">
      <selection activeCell="F19" sqref="F19"/>
    </sheetView>
  </sheetViews>
  <sheetFormatPr defaultColWidth="9.140625" defaultRowHeight="18.75" x14ac:dyDescent="0.3"/>
  <cols>
    <col min="1" max="1" width="11.85546875" style="1" customWidth="1"/>
    <col min="2" max="2" width="84.7109375" style="1" customWidth="1"/>
    <col min="3" max="3" width="17.85546875" style="1" bestFit="1" customWidth="1"/>
    <col min="4" max="4" width="18.85546875" style="1" customWidth="1"/>
    <col min="5" max="5" width="17.85546875" style="1" bestFit="1" customWidth="1"/>
    <col min="6" max="6" width="22.42578125" style="2" customWidth="1"/>
    <col min="7" max="7" width="18.42578125" style="2" customWidth="1"/>
    <col min="8" max="16384" width="9.140625" style="1"/>
  </cols>
  <sheetData>
    <row r="1" spans="1:7" s="8" customFormat="1" ht="52.5" customHeight="1" x14ac:dyDescent="0.3">
      <c r="A1" s="39" t="s">
        <v>105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7" ht="37.5" x14ac:dyDescent="0.25">
      <c r="A4" s="15" t="s">
        <v>67</v>
      </c>
      <c r="B4" s="16" t="s">
        <v>68</v>
      </c>
      <c r="C4" s="7">
        <v>665933</v>
      </c>
      <c r="D4" s="7">
        <v>516934.33</v>
      </c>
      <c r="E4" s="14">
        <f>D4*100/C4</f>
        <v>77.625576446879791</v>
      </c>
      <c r="F4" s="3">
        <v>436114.32</v>
      </c>
      <c r="G4" s="14">
        <f>D4/F4*100</f>
        <v>118.53184045871275</v>
      </c>
    </row>
    <row r="5" spans="1:7" ht="56.25" x14ac:dyDescent="0.25">
      <c r="A5" s="15" t="s">
        <v>3</v>
      </c>
      <c r="B5" s="16" t="s">
        <v>4</v>
      </c>
      <c r="C5" s="7">
        <v>1455934.4</v>
      </c>
      <c r="D5" s="7">
        <v>987819.94</v>
      </c>
      <c r="E5" s="14">
        <f t="shared" ref="E5:E19" si="0">D5*100/C5</f>
        <v>67.847832979288086</v>
      </c>
      <c r="F5" s="3">
        <v>813414.44</v>
      </c>
      <c r="G5" s="14">
        <f t="shared" ref="G5:G18" si="1">D5/F5*100</f>
        <v>121.44116103962945</v>
      </c>
    </row>
    <row r="6" spans="1:7" ht="37.5" x14ac:dyDescent="0.25">
      <c r="A6" s="15" t="s">
        <v>5</v>
      </c>
      <c r="B6" s="16" t="s">
        <v>6</v>
      </c>
      <c r="C6" s="7">
        <v>674</v>
      </c>
      <c r="D6" s="7">
        <v>674</v>
      </c>
      <c r="E6" s="14">
        <f t="shared" si="0"/>
        <v>100</v>
      </c>
      <c r="F6" s="3">
        <v>712</v>
      </c>
      <c r="G6" s="14">
        <v>0</v>
      </c>
    </row>
    <row r="7" spans="1:7" hidden="1" x14ac:dyDescent="0.25">
      <c r="A7" s="15" t="s">
        <v>70</v>
      </c>
      <c r="B7" s="16" t="s">
        <v>71</v>
      </c>
      <c r="C7" s="7"/>
      <c r="D7" s="7"/>
      <c r="E7" s="14"/>
      <c r="F7" s="3"/>
      <c r="G7" s="14" t="e">
        <f t="shared" si="1"/>
        <v>#DIV/0!</v>
      </c>
    </row>
    <row r="8" spans="1:7" x14ac:dyDescent="0.25">
      <c r="A8" s="15" t="s">
        <v>7</v>
      </c>
      <c r="B8" s="16" t="s">
        <v>8</v>
      </c>
      <c r="C8" s="7">
        <v>1000</v>
      </c>
      <c r="D8" s="7">
        <v>0</v>
      </c>
      <c r="E8" s="14">
        <f>D8*100/C8</f>
        <v>0</v>
      </c>
      <c r="F8" s="3">
        <v>0</v>
      </c>
      <c r="G8" s="14">
        <v>0</v>
      </c>
    </row>
    <row r="9" spans="1:7" x14ac:dyDescent="0.25">
      <c r="A9" s="15" t="s">
        <v>9</v>
      </c>
      <c r="B9" s="16" t="s">
        <v>10</v>
      </c>
      <c r="C9" s="7">
        <v>166625</v>
      </c>
      <c r="D9" s="7">
        <v>66625</v>
      </c>
      <c r="E9" s="14">
        <f>D9*100/C9</f>
        <v>39.984996249062263</v>
      </c>
      <c r="F9" s="3">
        <v>4000</v>
      </c>
      <c r="G9" s="14">
        <f>D9/F9*100</f>
        <v>1665.625</v>
      </c>
    </row>
    <row r="10" spans="1:7" ht="37.5" x14ac:dyDescent="0.25">
      <c r="A10" s="15" t="s">
        <v>65</v>
      </c>
      <c r="B10" s="16" t="s">
        <v>66</v>
      </c>
      <c r="C10" s="7">
        <v>10800</v>
      </c>
      <c r="D10" s="7">
        <v>8100</v>
      </c>
      <c r="E10" s="14">
        <f>D10*100/C10</f>
        <v>75</v>
      </c>
      <c r="F10" s="3">
        <v>6300</v>
      </c>
      <c r="G10" s="14">
        <f>D10/F10*100</f>
        <v>128.57142857142858</v>
      </c>
    </row>
    <row r="11" spans="1:7" x14ac:dyDescent="0.25">
      <c r="A11" s="15" t="s">
        <v>13</v>
      </c>
      <c r="B11" s="16" t="s">
        <v>14</v>
      </c>
      <c r="C11" s="7">
        <v>337934</v>
      </c>
      <c r="D11" s="7">
        <v>337934</v>
      </c>
      <c r="E11" s="14"/>
      <c r="F11" s="3">
        <v>403288.5</v>
      </c>
      <c r="G11" s="14"/>
    </row>
    <row r="12" spans="1:7" x14ac:dyDescent="0.25">
      <c r="A12" s="15" t="s">
        <v>19</v>
      </c>
      <c r="B12" s="16" t="s">
        <v>20</v>
      </c>
      <c r="C12" s="7">
        <v>62720</v>
      </c>
      <c r="D12" s="7">
        <v>20090.64</v>
      </c>
      <c r="E12" s="14"/>
      <c r="F12" s="3">
        <v>2657</v>
      </c>
      <c r="G12" s="14"/>
    </row>
    <row r="13" spans="1:7" hidden="1" x14ac:dyDescent="0.25">
      <c r="A13" s="15" t="s">
        <v>77</v>
      </c>
      <c r="B13" s="16" t="s">
        <v>24</v>
      </c>
      <c r="C13" s="7">
        <v>0</v>
      </c>
      <c r="D13" s="7">
        <v>0</v>
      </c>
      <c r="E13" s="14" t="e">
        <f>D13*100/C13</f>
        <v>#DIV/0!</v>
      </c>
      <c r="F13" s="3">
        <v>0</v>
      </c>
      <c r="G13" s="14" t="e">
        <f>D13/F13*100</f>
        <v>#DIV/0!</v>
      </c>
    </row>
    <row r="14" spans="1:7" ht="20.25" customHeight="1" x14ac:dyDescent="0.25">
      <c r="A14" s="15" t="s">
        <v>25</v>
      </c>
      <c r="B14" s="16" t="s">
        <v>26</v>
      </c>
      <c r="C14" s="7">
        <v>250000</v>
      </c>
      <c r="D14" s="7">
        <v>207393.58</v>
      </c>
      <c r="E14" s="14">
        <f>D14*100/C14</f>
        <v>82.957431999999997</v>
      </c>
      <c r="F14" s="3">
        <v>43885.36</v>
      </c>
      <c r="G14" s="14">
        <f>D14/F14*100</f>
        <v>472.58033202872207</v>
      </c>
    </row>
    <row r="15" spans="1:7" ht="17.25" customHeight="1" x14ac:dyDescent="0.25">
      <c r="A15" s="15" t="s">
        <v>63</v>
      </c>
      <c r="B15" s="16" t="s">
        <v>64</v>
      </c>
      <c r="C15" s="7">
        <v>19500</v>
      </c>
      <c r="D15" s="7">
        <v>13500</v>
      </c>
      <c r="E15" s="14"/>
      <c r="F15" s="3">
        <v>0</v>
      </c>
      <c r="G15" s="14">
        <v>0</v>
      </c>
    </row>
    <row r="16" spans="1:7" x14ac:dyDescent="0.25">
      <c r="A16" s="15" t="s">
        <v>27</v>
      </c>
      <c r="B16" s="16" t="s">
        <v>28</v>
      </c>
      <c r="C16" s="7">
        <v>509410.11</v>
      </c>
      <c r="D16" s="7">
        <v>262535.01</v>
      </c>
      <c r="E16" s="14">
        <f t="shared" si="0"/>
        <v>51.537063133670436</v>
      </c>
      <c r="F16" s="3">
        <v>249702.86</v>
      </c>
      <c r="G16" s="14">
        <f t="shared" si="1"/>
        <v>105.13896797177253</v>
      </c>
    </row>
    <row r="17" spans="1:7" hidden="1" x14ac:dyDescent="0.25">
      <c r="A17" s="15" t="s">
        <v>78</v>
      </c>
      <c r="B17" s="16" t="s">
        <v>79</v>
      </c>
      <c r="C17" s="7"/>
      <c r="D17" s="7"/>
      <c r="E17" s="14" t="e">
        <f t="shared" si="0"/>
        <v>#DIV/0!</v>
      </c>
      <c r="F17" s="3"/>
      <c r="G17" s="14"/>
    </row>
    <row r="18" spans="1:7" x14ac:dyDescent="0.25">
      <c r="A18" s="15" t="s">
        <v>43</v>
      </c>
      <c r="B18" s="16" t="s">
        <v>44</v>
      </c>
      <c r="C18" s="7">
        <v>291341</v>
      </c>
      <c r="D18" s="7">
        <v>194226.48</v>
      </c>
      <c r="E18" s="14">
        <f t="shared" si="0"/>
        <v>66.666373768196038</v>
      </c>
      <c r="F18" s="3">
        <v>186756.24</v>
      </c>
      <c r="G18" s="14">
        <f t="shared" si="1"/>
        <v>103.99999485960952</v>
      </c>
    </row>
    <row r="19" spans="1:7" x14ac:dyDescent="0.3">
      <c r="A19" s="31" t="s">
        <v>61</v>
      </c>
      <c r="B19" s="18"/>
      <c r="C19" s="19">
        <f>SUM(C4:C18)</f>
        <v>3771871.51</v>
      </c>
      <c r="D19" s="19">
        <f>SUM(D4:D18)</f>
        <v>2615832.98</v>
      </c>
      <c r="E19" s="21">
        <f t="shared" si="0"/>
        <v>69.351062809666075</v>
      </c>
      <c r="F19" s="26">
        <f>SUM(F4:F18)</f>
        <v>2146830.7199999997</v>
      </c>
      <c r="G19" s="21">
        <f t="shared" ref="G19" si="2">D19/F19*100</f>
        <v>121.84626182356848</v>
      </c>
    </row>
    <row r="21" spans="1:7" x14ac:dyDescent="0.3">
      <c r="C21" s="37"/>
      <c r="D21" s="37"/>
    </row>
  </sheetData>
  <mergeCells count="2">
    <mergeCell ref="A2:E2"/>
    <mergeCell ref="A1:G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5"/>
  <sheetViews>
    <sheetView zoomScaleNormal="100" workbookViewId="0">
      <selection activeCell="C8" sqref="C8"/>
    </sheetView>
  </sheetViews>
  <sheetFormatPr defaultColWidth="9.140625" defaultRowHeight="18.75" x14ac:dyDescent="0.3"/>
  <cols>
    <col min="1" max="1" width="10.28515625" style="8" customWidth="1"/>
    <col min="2" max="2" width="65.42578125" style="8" customWidth="1"/>
    <col min="3" max="3" width="21.7109375" style="8" customWidth="1"/>
    <col min="4" max="4" width="22.7109375" style="8" customWidth="1"/>
    <col min="5" max="5" width="15.42578125" style="8" customWidth="1"/>
    <col min="6" max="6" width="20.140625" style="8" customWidth="1"/>
    <col min="7" max="7" width="19.140625" style="8" customWidth="1"/>
    <col min="8" max="10" width="9.140625" style="8" customWidth="1"/>
    <col min="11" max="16384" width="9.140625" style="8"/>
  </cols>
  <sheetData>
    <row r="1" spans="1:10" ht="46.5" customHeight="1" x14ac:dyDescent="0.3">
      <c r="A1" s="39" t="s">
        <v>93</v>
      </c>
      <c r="B1" s="39"/>
      <c r="C1" s="39"/>
      <c r="D1" s="39"/>
      <c r="E1" s="39"/>
      <c r="F1" s="39"/>
      <c r="G1" s="39"/>
      <c r="H1" s="24"/>
      <c r="I1" s="24"/>
      <c r="J1" s="24"/>
    </row>
    <row r="2" spans="1:10" x14ac:dyDescent="0.3">
      <c r="A2" s="38"/>
      <c r="B2" s="38"/>
      <c r="C2" s="38"/>
      <c r="D2" s="38"/>
      <c r="E2" s="38"/>
      <c r="F2" s="9"/>
      <c r="G2" s="10" t="s">
        <v>0</v>
      </c>
      <c r="H2" s="10"/>
      <c r="I2" s="24"/>
      <c r="J2" s="24"/>
    </row>
    <row r="3" spans="1:10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10" ht="75" x14ac:dyDescent="0.3">
      <c r="A4" s="15" t="s">
        <v>3</v>
      </c>
      <c r="B4" s="16" t="s">
        <v>4</v>
      </c>
      <c r="C4" s="25">
        <v>10963963</v>
      </c>
      <c r="D4" s="25">
        <v>6926646.5599999996</v>
      </c>
      <c r="E4" s="14">
        <f>D4*100/C4</f>
        <v>63.176486093577658</v>
      </c>
      <c r="F4" s="5">
        <v>6181545.2800000003</v>
      </c>
      <c r="G4" s="14">
        <f>D4/F4*100</f>
        <v>112.0536410597966</v>
      </c>
    </row>
    <row r="5" spans="1:10" ht="56.25" x14ac:dyDescent="0.3">
      <c r="A5" s="15" t="s">
        <v>5</v>
      </c>
      <c r="B5" s="16" t="s">
        <v>6</v>
      </c>
      <c r="C5" s="25">
        <v>25114</v>
      </c>
      <c r="D5" s="25">
        <v>25114</v>
      </c>
      <c r="E5" s="14">
        <f t="shared" ref="E5:E22" si="0">D5*100/C5</f>
        <v>100</v>
      </c>
      <c r="F5" s="5">
        <v>25472</v>
      </c>
      <c r="G5" s="14">
        <v>0</v>
      </c>
    </row>
    <row r="6" spans="1:10" ht="18" customHeight="1" x14ac:dyDescent="0.3">
      <c r="A6" s="15" t="s">
        <v>70</v>
      </c>
      <c r="B6" s="16" t="s">
        <v>71</v>
      </c>
      <c r="C6" s="25">
        <v>520000</v>
      </c>
      <c r="D6" s="25">
        <v>520000</v>
      </c>
      <c r="E6" s="14">
        <f t="shared" si="0"/>
        <v>100</v>
      </c>
      <c r="F6" s="5">
        <v>0</v>
      </c>
      <c r="G6" s="14">
        <v>0</v>
      </c>
    </row>
    <row r="7" spans="1:10" x14ac:dyDescent="0.3">
      <c r="A7" s="15" t="s">
        <v>7</v>
      </c>
      <c r="B7" s="16" t="s">
        <v>8</v>
      </c>
      <c r="C7" s="25">
        <v>100000</v>
      </c>
      <c r="D7" s="25">
        <v>0</v>
      </c>
      <c r="E7" s="14">
        <f t="shared" si="0"/>
        <v>0</v>
      </c>
      <c r="F7" s="5">
        <v>0</v>
      </c>
      <c r="G7" s="14">
        <v>0</v>
      </c>
    </row>
    <row r="8" spans="1:10" ht="19.149999999999999" customHeight="1" x14ac:dyDescent="0.3">
      <c r="A8" s="15" t="s">
        <v>9</v>
      </c>
      <c r="B8" s="16" t="s">
        <v>10</v>
      </c>
      <c r="C8" s="25">
        <v>6850270.0999999996</v>
      </c>
      <c r="D8" s="25">
        <v>1292421.3600000001</v>
      </c>
      <c r="E8" s="14">
        <f t="shared" si="0"/>
        <v>18.866721182278642</v>
      </c>
      <c r="F8" s="5">
        <v>795184.72</v>
      </c>
      <c r="G8" s="14">
        <f t="shared" ref="G8:G23" si="1">D8/F8*100</f>
        <v>162.53096010194966</v>
      </c>
    </row>
    <row r="9" spans="1:10" ht="57.6" hidden="1" customHeight="1" x14ac:dyDescent="0.3">
      <c r="A9" s="15" t="s">
        <v>65</v>
      </c>
      <c r="B9" s="16" t="s">
        <v>89</v>
      </c>
      <c r="C9" s="25">
        <v>0</v>
      </c>
      <c r="D9" s="25">
        <v>0</v>
      </c>
      <c r="E9" s="14">
        <v>0</v>
      </c>
      <c r="F9" s="5">
        <v>0</v>
      </c>
      <c r="G9" s="14">
        <v>0</v>
      </c>
    </row>
    <row r="10" spans="1:10" ht="19.149999999999999" customHeight="1" x14ac:dyDescent="0.3">
      <c r="A10" s="15" t="s">
        <v>17</v>
      </c>
      <c r="B10" s="16" t="s">
        <v>16</v>
      </c>
      <c r="C10" s="25">
        <v>0</v>
      </c>
      <c r="D10" s="25">
        <v>0</v>
      </c>
      <c r="E10" s="14">
        <v>0</v>
      </c>
      <c r="F10" s="5">
        <v>760454</v>
      </c>
      <c r="G10" s="14">
        <f t="shared" si="1"/>
        <v>0</v>
      </c>
    </row>
    <row r="11" spans="1:10" ht="19.149999999999999" customHeight="1" x14ac:dyDescent="0.3">
      <c r="A11" s="15" t="s">
        <v>19</v>
      </c>
      <c r="B11" s="16" t="s">
        <v>20</v>
      </c>
      <c r="C11" s="25">
        <v>12460000</v>
      </c>
      <c r="D11" s="25">
        <v>7931275.2999999998</v>
      </c>
      <c r="E11" s="14">
        <f t="shared" si="0"/>
        <v>63.653894863563401</v>
      </c>
      <c r="F11" s="5">
        <v>1461521.15</v>
      </c>
      <c r="G11" s="14">
        <v>0</v>
      </c>
    </row>
    <row r="12" spans="1:10" x14ac:dyDescent="0.3">
      <c r="A12" s="15" t="s">
        <v>21</v>
      </c>
      <c r="B12" s="16" t="s">
        <v>22</v>
      </c>
      <c r="C12" s="25">
        <v>32842358.350000001</v>
      </c>
      <c r="D12" s="25">
        <v>30130506.239999998</v>
      </c>
      <c r="E12" s="14">
        <f t="shared" si="0"/>
        <v>91.742821629616614</v>
      </c>
      <c r="F12" s="5">
        <v>8723367.1799999997</v>
      </c>
      <c r="G12" s="14">
        <f t="shared" si="1"/>
        <v>345.39995414935635</v>
      </c>
    </row>
    <row r="13" spans="1:10" x14ac:dyDescent="0.3">
      <c r="A13" s="15" t="s">
        <v>23</v>
      </c>
      <c r="B13" s="16" t="s">
        <v>24</v>
      </c>
      <c r="C13" s="25">
        <v>3615177.98</v>
      </c>
      <c r="D13" s="25">
        <v>3000000</v>
      </c>
      <c r="E13" s="14">
        <f t="shared" si="0"/>
        <v>82.983466280130415</v>
      </c>
      <c r="F13" s="5">
        <v>3000000</v>
      </c>
      <c r="G13" s="14">
        <v>0</v>
      </c>
    </row>
    <row r="14" spans="1:10" x14ac:dyDescent="0.3">
      <c r="A14" s="15" t="s">
        <v>25</v>
      </c>
      <c r="B14" s="16" t="s">
        <v>26</v>
      </c>
      <c r="C14" s="25">
        <v>4591623.0999999996</v>
      </c>
      <c r="D14" s="25">
        <v>3450815.05</v>
      </c>
      <c r="E14" s="14">
        <f t="shared" si="0"/>
        <v>75.154579869589043</v>
      </c>
      <c r="F14" s="5">
        <v>1359492.13</v>
      </c>
      <c r="G14" s="14">
        <f t="shared" si="1"/>
        <v>253.83118988706465</v>
      </c>
    </row>
    <row r="15" spans="1:10" x14ac:dyDescent="0.3">
      <c r="A15" s="15" t="s">
        <v>63</v>
      </c>
      <c r="B15" s="16" t="s">
        <v>64</v>
      </c>
      <c r="C15" s="25">
        <v>2550000</v>
      </c>
      <c r="D15" s="25">
        <v>416626.74</v>
      </c>
      <c r="E15" s="14">
        <f t="shared" si="0"/>
        <v>16.338303529411764</v>
      </c>
      <c r="F15" s="5">
        <v>416299.6</v>
      </c>
      <c r="G15" s="14">
        <v>0</v>
      </c>
    </row>
    <row r="16" spans="1:10" ht="18" customHeight="1" x14ac:dyDescent="0.3">
      <c r="A16" s="15" t="s">
        <v>27</v>
      </c>
      <c r="B16" s="16" t="s">
        <v>28</v>
      </c>
      <c r="C16" s="25">
        <v>38090306.810000002</v>
      </c>
      <c r="D16" s="25">
        <v>24750375.5</v>
      </c>
      <c r="E16" s="14">
        <f t="shared" si="0"/>
        <v>64.978146864131276</v>
      </c>
      <c r="F16" s="5">
        <v>9637350.6899999995</v>
      </c>
      <c r="G16" s="14">
        <f t="shared" si="1"/>
        <v>256.8172135282129</v>
      </c>
    </row>
    <row r="17" spans="1:7" x14ac:dyDescent="0.3">
      <c r="A17" s="15" t="s">
        <v>78</v>
      </c>
      <c r="B17" s="16" t="s">
        <v>84</v>
      </c>
      <c r="C17" s="25">
        <v>1050000</v>
      </c>
      <c r="D17" s="25">
        <v>0</v>
      </c>
      <c r="E17" s="14">
        <f t="shared" si="0"/>
        <v>0</v>
      </c>
      <c r="F17" s="5">
        <v>0</v>
      </c>
      <c r="G17" s="14" t="e">
        <f t="shared" si="1"/>
        <v>#DIV/0!</v>
      </c>
    </row>
    <row r="18" spans="1:7" x14ac:dyDescent="0.3">
      <c r="A18" s="15" t="s">
        <v>86</v>
      </c>
      <c r="B18" s="16" t="s">
        <v>40</v>
      </c>
      <c r="C18" s="25">
        <v>278694</v>
      </c>
      <c r="D18" s="25">
        <v>275500</v>
      </c>
      <c r="E18" s="14">
        <f t="shared" si="0"/>
        <v>98.853940163763838</v>
      </c>
      <c r="F18" s="5">
        <v>0</v>
      </c>
      <c r="G18" s="14">
        <v>0</v>
      </c>
    </row>
    <row r="19" spans="1:7" x14ac:dyDescent="0.3">
      <c r="A19" s="15" t="s">
        <v>43</v>
      </c>
      <c r="B19" s="16" t="s">
        <v>44</v>
      </c>
      <c r="C19" s="25">
        <v>435216</v>
      </c>
      <c r="D19" s="25">
        <v>290143.35999999999</v>
      </c>
      <c r="E19" s="14">
        <f t="shared" si="0"/>
        <v>66.66651961324952</v>
      </c>
      <c r="F19" s="5">
        <v>278984</v>
      </c>
      <c r="G19" s="14">
        <f t="shared" si="1"/>
        <v>104</v>
      </c>
    </row>
    <row r="20" spans="1:7" hidden="1" x14ac:dyDescent="0.3">
      <c r="A20" s="15" t="s">
        <v>45</v>
      </c>
      <c r="B20" s="16" t="s">
        <v>46</v>
      </c>
      <c r="C20" s="25">
        <v>0</v>
      </c>
      <c r="D20" s="25">
        <v>0</v>
      </c>
      <c r="E20" s="14">
        <v>0</v>
      </c>
      <c r="F20" s="5">
        <v>0</v>
      </c>
      <c r="G20" s="14">
        <v>0</v>
      </c>
    </row>
    <row r="21" spans="1:7" x14ac:dyDescent="0.3">
      <c r="A21" s="15" t="s">
        <v>51</v>
      </c>
      <c r="B21" s="16" t="s">
        <v>52</v>
      </c>
      <c r="C21" s="25">
        <v>31210050</v>
      </c>
      <c r="D21" s="25">
        <v>21917000</v>
      </c>
      <c r="E21" s="14">
        <f t="shared" si="0"/>
        <v>70.224174584789196</v>
      </c>
      <c r="F21" s="5">
        <v>19425756.73</v>
      </c>
      <c r="G21" s="14">
        <f t="shared" si="1"/>
        <v>112.82443358385453</v>
      </c>
    </row>
    <row r="22" spans="1:7" ht="24.75" customHeight="1" x14ac:dyDescent="0.3">
      <c r="A22" s="15" t="s">
        <v>53</v>
      </c>
      <c r="B22" s="16" t="s">
        <v>54</v>
      </c>
      <c r="C22" s="25">
        <v>1157489</v>
      </c>
      <c r="D22" s="25">
        <v>1157489</v>
      </c>
      <c r="E22" s="14">
        <f t="shared" si="0"/>
        <v>100</v>
      </c>
      <c r="F22" s="5">
        <v>0</v>
      </c>
      <c r="G22" s="14">
        <v>0</v>
      </c>
    </row>
    <row r="23" spans="1:7" x14ac:dyDescent="0.3">
      <c r="A23" s="17" t="s">
        <v>61</v>
      </c>
      <c r="B23" s="18"/>
      <c r="C23" s="19">
        <f>SUM(C4:C22)</f>
        <v>146740262.34</v>
      </c>
      <c r="D23" s="19">
        <f>SUM(D4:D22)</f>
        <v>102083913.11</v>
      </c>
      <c r="E23" s="21">
        <f>D23*100/C23</f>
        <v>69.567759715100962</v>
      </c>
      <c r="F23" s="19">
        <f>SUM(F4:F22)</f>
        <v>52065427.480000004</v>
      </c>
      <c r="G23" s="14">
        <f t="shared" si="1"/>
        <v>196.06852003513023</v>
      </c>
    </row>
    <row r="25" spans="1:7" x14ac:dyDescent="0.3">
      <c r="C25" s="22"/>
      <c r="D25" s="22"/>
    </row>
  </sheetData>
  <mergeCells count="2">
    <mergeCell ref="A2:E2"/>
    <mergeCell ref="A1:G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2"/>
  <sheetViews>
    <sheetView topLeftCell="A4" zoomScaleNormal="100" workbookViewId="0">
      <selection activeCell="A16" sqref="A16:B16"/>
    </sheetView>
  </sheetViews>
  <sheetFormatPr defaultColWidth="9.140625" defaultRowHeight="18.75" x14ac:dyDescent="0.3"/>
  <cols>
    <col min="1" max="1" width="9.140625" style="8"/>
    <col min="2" max="2" width="67.140625" style="8" customWidth="1"/>
    <col min="3" max="3" width="19.42578125" style="8" bestFit="1" customWidth="1"/>
    <col min="4" max="5" width="17.85546875" style="8" bestFit="1" customWidth="1"/>
    <col min="6" max="6" width="22.42578125" style="8" customWidth="1"/>
    <col min="7" max="7" width="21.140625" style="8" customWidth="1"/>
    <col min="8" max="16384" width="9.140625" style="8"/>
  </cols>
  <sheetData>
    <row r="1" spans="1:7" ht="38.25" customHeight="1" x14ac:dyDescent="0.3">
      <c r="A1" s="39" t="s">
        <v>96</v>
      </c>
      <c r="B1" s="39"/>
      <c r="C1" s="39"/>
      <c r="D1" s="39"/>
      <c r="E1" s="39"/>
      <c r="F1" s="39"/>
      <c r="G1" s="39"/>
    </row>
    <row r="2" spans="1:7" x14ac:dyDescent="0.3">
      <c r="A2" s="38"/>
      <c r="B2" s="38"/>
      <c r="C2" s="38"/>
      <c r="D2" s="38"/>
      <c r="E2" s="38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98</v>
      </c>
      <c r="G3" s="12" t="s">
        <v>95</v>
      </c>
    </row>
    <row r="4" spans="1:7" ht="75" x14ac:dyDescent="0.3">
      <c r="A4" s="15" t="s">
        <v>3</v>
      </c>
      <c r="B4" s="16" t="s">
        <v>4</v>
      </c>
      <c r="C4" s="25">
        <v>6366014</v>
      </c>
      <c r="D4" s="25">
        <v>3965103.39</v>
      </c>
      <c r="E4" s="14">
        <f>D4*100/C4</f>
        <v>62.285495916282933</v>
      </c>
      <c r="F4" s="5">
        <v>3169122.32</v>
      </c>
      <c r="G4" s="14">
        <f>D4/F4*100</f>
        <v>125.11676702968033</v>
      </c>
    </row>
    <row r="5" spans="1:7" ht="56.25" x14ac:dyDescent="0.3">
      <c r="A5" s="15" t="s">
        <v>5</v>
      </c>
      <c r="B5" s="16" t="s">
        <v>6</v>
      </c>
      <c r="C5" s="25">
        <v>4236</v>
      </c>
      <c r="D5" s="25">
        <v>4236</v>
      </c>
      <c r="E5" s="14">
        <f t="shared" ref="E5:E19" si="0">D5*100/C5</f>
        <v>100</v>
      </c>
      <c r="F5" s="5">
        <v>0</v>
      </c>
      <c r="G5" s="14">
        <v>0</v>
      </c>
    </row>
    <row r="6" spans="1:7" hidden="1" x14ac:dyDescent="0.3">
      <c r="A6" s="15" t="s">
        <v>70</v>
      </c>
      <c r="B6" s="16" t="s">
        <v>71</v>
      </c>
      <c r="C6" s="25">
        <v>0</v>
      </c>
      <c r="D6" s="25">
        <v>0</v>
      </c>
      <c r="E6" s="14" t="e">
        <f t="shared" si="0"/>
        <v>#DIV/0!</v>
      </c>
      <c r="F6" s="5">
        <v>0</v>
      </c>
      <c r="G6" s="14" t="e">
        <f t="shared" ref="G6:G19" si="1">D6/F6*100</f>
        <v>#DIV/0!</v>
      </c>
    </row>
    <row r="7" spans="1:7" x14ac:dyDescent="0.3">
      <c r="A7" s="15" t="s">
        <v>7</v>
      </c>
      <c r="B7" s="16" t="s">
        <v>8</v>
      </c>
      <c r="C7" s="25">
        <v>50000</v>
      </c>
      <c r="D7" s="25">
        <v>0</v>
      </c>
      <c r="E7" s="14">
        <f t="shared" si="0"/>
        <v>0</v>
      </c>
      <c r="F7" s="5">
        <v>0</v>
      </c>
      <c r="G7" s="14">
        <v>0</v>
      </c>
    </row>
    <row r="8" spans="1:7" x14ac:dyDescent="0.3">
      <c r="A8" s="15" t="s">
        <v>9</v>
      </c>
      <c r="B8" s="16" t="s">
        <v>10</v>
      </c>
      <c r="C8" s="25">
        <v>48183</v>
      </c>
      <c r="D8" s="25">
        <v>24000</v>
      </c>
      <c r="E8" s="14">
        <f t="shared" si="0"/>
        <v>49.810098997571757</v>
      </c>
      <c r="F8" s="5">
        <v>73244</v>
      </c>
      <c r="G8" s="14">
        <f t="shared" si="1"/>
        <v>32.767189121293214</v>
      </c>
    </row>
    <row r="9" spans="1:7" ht="56.25" x14ac:dyDescent="0.3">
      <c r="A9" s="15" t="s">
        <v>65</v>
      </c>
      <c r="B9" s="16" t="s">
        <v>66</v>
      </c>
      <c r="C9" s="25">
        <v>48407.5</v>
      </c>
      <c r="D9" s="25">
        <v>43000</v>
      </c>
      <c r="E9" s="14">
        <f t="shared" si="0"/>
        <v>88.8292103496359</v>
      </c>
      <c r="F9" s="5">
        <v>9910</v>
      </c>
      <c r="G9" s="14">
        <f t="shared" si="1"/>
        <v>433.90514631685164</v>
      </c>
    </row>
    <row r="10" spans="1:7" x14ac:dyDescent="0.3">
      <c r="A10" s="15" t="s">
        <v>17</v>
      </c>
      <c r="B10" s="16" t="s">
        <v>18</v>
      </c>
      <c r="C10" s="25">
        <v>23077.759999999998</v>
      </c>
      <c r="D10" s="25">
        <v>3150</v>
      </c>
      <c r="E10" s="14">
        <f t="shared" si="0"/>
        <v>13.6495049779528</v>
      </c>
      <c r="F10" s="5">
        <v>130000</v>
      </c>
      <c r="G10" s="14">
        <f t="shared" si="1"/>
        <v>2.4230769230769229</v>
      </c>
    </row>
    <row r="11" spans="1:7" x14ac:dyDescent="0.3">
      <c r="A11" s="15" t="s">
        <v>21</v>
      </c>
      <c r="B11" s="16" t="s">
        <v>22</v>
      </c>
      <c r="C11" s="25">
        <v>2167471.5299999998</v>
      </c>
      <c r="D11" s="25">
        <v>1713198.22</v>
      </c>
      <c r="E11" s="14">
        <f t="shared" si="0"/>
        <v>79.04132517025495</v>
      </c>
      <c r="F11" s="5">
        <v>284870.76</v>
      </c>
      <c r="G11" s="14">
        <f t="shared" si="1"/>
        <v>601.39489921675363</v>
      </c>
    </row>
    <row r="12" spans="1:7" x14ac:dyDescent="0.3">
      <c r="A12" s="15" t="s">
        <v>23</v>
      </c>
      <c r="B12" s="16" t="s">
        <v>24</v>
      </c>
      <c r="C12" s="25">
        <v>384599.44</v>
      </c>
      <c r="D12" s="25">
        <v>0</v>
      </c>
      <c r="E12" s="14">
        <f t="shared" si="0"/>
        <v>0</v>
      </c>
      <c r="F12" s="5">
        <v>0</v>
      </c>
      <c r="G12" s="14">
        <v>0</v>
      </c>
    </row>
    <row r="13" spans="1:7" x14ac:dyDescent="0.3">
      <c r="A13" s="15" t="s">
        <v>25</v>
      </c>
      <c r="B13" s="16" t="s">
        <v>26</v>
      </c>
      <c r="C13" s="25">
        <v>471875</v>
      </c>
      <c r="D13" s="25">
        <v>118649.16</v>
      </c>
      <c r="E13" s="14">
        <f t="shared" si="0"/>
        <v>25.14419284768212</v>
      </c>
      <c r="F13" s="5">
        <v>234734.33</v>
      </c>
      <c r="G13" s="14">
        <f t="shared" si="1"/>
        <v>50.546147212467815</v>
      </c>
    </row>
    <row r="14" spans="1:7" x14ac:dyDescent="0.3">
      <c r="A14" s="15" t="s">
        <v>63</v>
      </c>
      <c r="B14" s="16" t="s">
        <v>64</v>
      </c>
      <c r="C14" s="25">
        <v>187351.5</v>
      </c>
      <c r="D14" s="25">
        <v>62269.27</v>
      </c>
      <c r="E14" s="14">
        <f t="shared" si="0"/>
        <v>33.236600721104445</v>
      </c>
      <c r="F14" s="5">
        <v>9264</v>
      </c>
      <c r="G14" s="14">
        <v>0</v>
      </c>
    </row>
    <row r="15" spans="1:7" x14ac:dyDescent="0.3">
      <c r="A15" s="15" t="s">
        <v>27</v>
      </c>
      <c r="B15" s="16" t="s">
        <v>28</v>
      </c>
      <c r="C15" s="25">
        <v>8710891.0399999991</v>
      </c>
      <c r="D15" s="25">
        <v>5133128.25</v>
      </c>
      <c r="E15" s="14">
        <f t="shared" si="0"/>
        <v>58.927705861879318</v>
      </c>
      <c r="F15" s="5">
        <v>1955774.54</v>
      </c>
      <c r="G15" s="14">
        <f t="shared" si="1"/>
        <v>262.46012232064334</v>
      </c>
    </row>
    <row r="16" spans="1:7" x14ac:dyDescent="0.3">
      <c r="A16" s="15" t="s">
        <v>78</v>
      </c>
      <c r="B16" s="16" t="s">
        <v>97</v>
      </c>
      <c r="C16" s="25">
        <v>53125</v>
      </c>
      <c r="D16" s="25">
        <v>53125</v>
      </c>
      <c r="E16" s="14">
        <f t="shared" si="0"/>
        <v>100</v>
      </c>
      <c r="F16" s="5"/>
      <c r="G16" s="14"/>
    </row>
    <row r="17" spans="1:7" x14ac:dyDescent="0.3">
      <c r="A17" s="15" t="s">
        <v>43</v>
      </c>
      <c r="B17" s="16" t="s">
        <v>44</v>
      </c>
      <c r="C17" s="25">
        <v>110430</v>
      </c>
      <c r="D17" s="25">
        <v>82822.05</v>
      </c>
      <c r="E17" s="14">
        <f t="shared" si="0"/>
        <v>74.999592502037487</v>
      </c>
      <c r="F17" s="5">
        <v>219636.59</v>
      </c>
      <c r="G17" s="14">
        <f t="shared" si="1"/>
        <v>37.70867595422056</v>
      </c>
    </row>
    <row r="18" spans="1:7" x14ac:dyDescent="0.3">
      <c r="A18" s="15" t="s">
        <v>45</v>
      </c>
      <c r="B18" s="16" t="s">
        <v>46</v>
      </c>
      <c r="C18" s="25">
        <v>45000</v>
      </c>
      <c r="D18" s="25">
        <v>40000</v>
      </c>
      <c r="E18" s="14">
        <f t="shared" si="0"/>
        <v>88.888888888888886</v>
      </c>
      <c r="F18" s="5">
        <v>40000</v>
      </c>
      <c r="G18" s="14">
        <f t="shared" si="1"/>
        <v>100</v>
      </c>
    </row>
    <row r="19" spans="1:7" x14ac:dyDescent="0.3">
      <c r="A19" s="15" t="s">
        <v>51</v>
      </c>
      <c r="B19" s="16" t="s">
        <v>52</v>
      </c>
      <c r="C19" s="25">
        <v>8695623</v>
      </c>
      <c r="D19" s="25">
        <v>5178421.79</v>
      </c>
      <c r="E19" s="14">
        <f t="shared" si="0"/>
        <v>59.552050382129032</v>
      </c>
      <c r="F19" s="5">
        <v>4540000</v>
      </c>
      <c r="G19" s="14">
        <f t="shared" si="1"/>
        <v>114.06215396475771</v>
      </c>
    </row>
    <row r="20" spans="1:7" x14ac:dyDescent="0.3">
      <c r="A20" s="17" t="s">
        <v>61</v>
      </c>
      <c r="B20" s="18"/>
      <c r="C20" s="19">
        <f>SUM(C4:C19)</f>
        <v>27366284.769999996</v>
      </c>
      <c r="D20" s="19">
        <f>SUM(D4:D19)</f>
        <v>16421103.129999999</v>
      </c>
      <c r="E20" s="21">
        <f t="shared" ref="E20" si="2">D20*100/C20</f>
        <v>60.004868282308685</v>
      </c>
      <c r="F20" s="19">
        <f>SUM(F4:F19)</f>
        <v>10666556.539999999</v>
      </c>
      <c r="G20" s="14">
        <f t="shared" ref="G20" si="3">D20/F20*100</f>
        <v>153.94943127540952</v>
      </c>
    </row>
    <row r="22" spans="1:7" x14ac:dyDescent="0.3">
      <c r="C22" s="22"/>
      <c r="D22" s="22"/>
    </row>
  </sheetData>
  <mergeCells count="2">
    <mergeCell ref="A2:E2"/>
    <mergeCell ref="A1:G1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9"/>
  <sheetViews>
    <sheetView workbookViewId="0">
      <selection activeCell="F17" sqref="F17"/>
    </sheetView>
  </sheetViews>
  <sheetFormatPr defaultColWidth="9.140625" defaultRowHeight="18.75" x14ac:dyDescent="0.3"/>
  <cols>
    <col min="1" max="1" width="9.140625" style="8"/>
    <col min="2" max="2" width="74" style="8" customWidth="1"/>
    <col min="3" max="5" width="17.85546875" style="8" bestFit="1" customWidth="1"/>
    <col min="6" max="6" width="22.42578125" style="8" customWidth="1"/>
    <col min="7" max="7" width="21.140625" style="8" customWidth="1"/>
    <col min="8" max="13" width="9.140625" style="8"/>
    <col min="14" max="14" width="9.140625" style="8" customWidth="1"/>
    <col min="15" max="16384" width="9.140625" style="8"/>
  </cols>
  <sheetData>
    <row r="1" spans="1:7" ht="52.5" customHeight="1" x14ac:dyDescent="0.3">
      <c r="A1" s="39" t="s">
        <v>99</v>
      </c>
      <c r="B1" s="39"/>
      <c r="C1" s="39"/>
      <c r="D1" s="39"/>
      <c r="E1" s="39"/>
      <c r="F1" s="39"/>
      <c r="G1" s="39"/>
    </row>
    <row r="2" spans="1:7" x14ac:dyDescent="0.3">
      <c r="A2" s="38"/>
      <c r="B2" s="38"/>
      <c r="C2" s="38"/>
      <c r="D2" s="38"/>
      <c r="E2" s="38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7" ht="37.5" x14ac:dyDescent="0.3">
      <c r="A4" s="15" t="s">
        <v>67</v>
      </c>
      <c r="B4" s="16" t="s">
        <v>68</v>
      </c>
      <c r="C4" s="25">
        <v>685933</v>
      </c>
      <c r="D4" s="25">
        <v>474926.85</v>
      </c>
      <c r="E4" s="14">
        <f>D4*100/C4</f>
        <v>69.238081561901822</v>
      </c>
      <c r="F4" s="5">
        <v>460036.54</v>
      </c>
      <c r="G4" s="14">
        <f>D4/F4*100</f>
        <v>103.23676680117626</v>
      </c>
    </row>
    <row r="5" spans="1:7" ht="56.25" x14ac:dyDescent="0.3">
      <c r="A5" s="15" t="s">
        <v>3</v>
      </c>
      <c r="B5" s="16" t="s">
        <v>4</v>
      </c>
      <c r="C5" s="25">
        <v>2189961.58</v>
      </c>
      <c r="D5" s="25">
        <v>1324881.3700000001</v>
      </c>
      <c r="E5" s="14">
        <f t="shared" ref="E5:E16" si="0">D5*100/C5</f>
        <v>60.497927548117083</v>
      </c>
      <c r="F5" s="5">
        <v>885300.09</v>
      </c>
      <c r="G5" s="14">
        <f t="shared" ref="G5:G16" si="1">D5/F5*100</f>
        <v>149.653364431489</v>
      </c>
    </row>
    <row r="6" spans="1:7" ht="56.25" x14ac:dyDescent="0.3">
      <c r="A6" s="15" t="s">
        <v>5</v>
      </c>
      <c r="B6" s="16" t="s">
        <v>6</v>
      </c>
      <c r="C6" s="25">
        <v>344</v>
      </c>
      <c r="D6" s="25">
        <v>344</v>
      </c>
      <c r="E6" s="14">
        <f t="shared" si="0"/>
        <v>100</v>
      </c>
      <c r="F6" s="5">
        <v>364</v>
      </c>
      <c r="G6" s="14">
        <v>0</v>
      </c>
    </row>
    <row r="7" spans="1:7" hidden="1" x14ac:dyDescent="0.3">
      <c r="A7" s="15" t="s">
        <v>70</v>
      </c>
      <c r="B7" s="16" t="s">
        <v>71</v>
      </c>
      <c r="C7" s="25"/>
      <c r="D7" s="25"/>
      <c r="E7" s="14" t="e">
        <f t="shared" si="0"/>
        <v>#DIV/0!</v>
      </c>
      <c r="F7" s="5">
        <v>0</v>
      </c>
      <c r="G7" s="14" t="e">
        <f t="shared" si="1"/>
        <v>#DIV/0!</v>
      </c>
    </row>
    <row r="8" spans="1:7" x14ac:dyDescent="0.3">
      <c r="A8" s="15" t="s">
        <v>7</v>
      </c>
      <c r="B8" s="16" t="s">
        <v>8</v>
      </c>
      <c r="C8" s="25">
        <v>1000</v>
      </c>
      <c r="D8" s="25">
        <v>0</v>
      </c>
      <c r="E8" s="14">
        <f t="shared" si="0"/>
        <v>0</v>
      </c>
      <c r="F8" s="5">
        <v>0</v>
      </c>
      <c r="G8" s="14">
        <v>0</v>
      </c>
    </row>
    <row r="9" spans="1:7" x14ac:dyDescent="0.3">
      <c r="A9" s="15" t="s">
        <v>9</v>
      </c>
      <c r="B9" s="16" t="s">
        <v>10</v>
      </c>
      <c r="C9" s="25">
        <v>83424.78</v>
      </c>
      <c r="D9" s="25">
        <v>82424.36</v>
      </c>
      <c r="E9" s="14">
        <f t="shared" si="0"/>
        <v>98.800811941008419</v>
      </c>
      <c r="F9" s="5">
        <v>20284</v>
      </c>
      <c r="G9" s="14">
        <f t="shared" si="1"/>
        <v>406.35160717807139</v>
      </c>
    </row>
    <row r="10" spans="1:7" ht="37.5" x14ac:dyDescent="0.3">
      <c r="A10" s="15" t="s">
        <v>87</v>
      </c>
      <c r="B10" s="16" t="s">
        <v>66</v>
      </c>
      <c r="C10" s="25">
        <v>200000</v>
      </c>
      <c r="D10" s="25">
        <v>200000</v>
      </c>
      <c r="E10" s="14">
        <f t="shared" si="0"/>
        <v>100</v>
      </c>
      <c r="F10" s="5">
        <v>0</v>
      </c>
      <c r="G10" s="14">
        <v>0</v>
      </c>
    </row>
    <row r="11" spans="1:7" x14ac:dyDescent="0.3">
      <c r="A11" s="15" t="s">
        <v>25</v>
      </c>
      <c r="B11" s="16" t="s">
        <v>26</v>
      </c>
      <c r="C11" s="25">
        <v>593173.25</v>
      </c>
      <c r="D11" s="25">
        <v>513258.03</v>
      </c>
      <c r="E11" s="14">
        <f t="shared" si="0"/>
        <v>86.527507772813422</v>
      </c>
      <c r="F11" s="5">
        <v>854291.12</v>
      </c>
      <c r="G11" s="14">
        <f t="shared" si="1"/>
        <v>60.079991232965178</v>
      </c>
    </row>
    <row r="12" spans="1:7" x14ac:dyDescent="0.3">
      <c r="A12" s="15" t="s">
        <v>63</v>
      </c>
      <c r="B12" s="16" t="s">
        <v>64</v>
      </c>
      <c r="C12" s="25">
        <v>300000</v>
      </c>
      <c r="D12" s="25">
        <v>100000</v>
      </c>
      <c r="E12" s="14">
        <f t="shared" si="0"/>
        <v>33.333333333333336</v>
      </c>
      <c r="F12" s="5">
        <v>200000</v>
      </c>
      <c r="G12" s="14">
        <f t="shared" si="1"/>
        <v>50</v>
      </c>
    </row>
    <row r="13" spans="1:7" x14ac:dyDescent="0.3">
      <c r="A13" s="15" t="s">
        <v>27</v>
      </c>
      <c r="B13" s="16" t="s">
        <v>28</v>
      </c>
      <c r="C13" s="25">
        <v>393728.96</v>
      </c>
      <c r="D13" s="25">
        <v>220962.48</v>
      </c>
      <c r="E13" s="14">
        <f t="shared" si="0"/>
        <v>56.12045403010233</v>
      </c>
      <c r="F13" s="5">
        <v>337588.12</v>
      </c>
      <c r="G13" s="14">
        <f t="shared" si="1"/>
        <v>65.453274836804098</v>
      </c>
    </row>
    <row r="14" spans="1:7" hidden="1" x14ac:dyDescent="0.3">
      <c r="A14" s="15" t="s">
        <v>78</v>
      </c>
      <c r="B14" s="16" t="s">
        <v>84</v>
      </c>
      <c r="C14" s="25"/>
      <c r="D14" s="25"/>
      <c r="E14" s="14" t="e">
        <f t="shared" si="0"/>
        <v>#DIV/0!</v>
      </c>
      <c r="F14" s="5">
        <v>0</v>
      </c>
      <c r="G14" s="14" t="e">
        <f t="shared" si="1"/>
        <v>#DIV/0!</v>
      </c>
    </row>
    <row r="15" spans="1:7" x14ac:dyDescent="0.3">
      <c r="A15" s="15" t="s">
        <v>78</v>
      </c>
      <c r="B15" s="16" t="s">
        <v>97</v>
      </c>
      <c r="C15" s="25">
        <v>600000</v>
      </c>
      <c r="D15" s="25">
        <v>360000</v>
      </c>
      <c r="E15" s="14"/>
      <c r="F15" s="5">
        <v>0</v>
      </c>
      <c r="G15" s="14"/>
    </row>
    <row r="16" spans="1:7" x14ac:dyDescent="0.3">
      <c r="A16" s="15" t="s">
        <v>43</v>
      </c>
      <c r="B16" s="16" t="s">
        <v>44</v>
      </c>
      <c r="C16" s="25">
        <v>76080</v>
      </c>
      <c r="D16" s="25">
        <v>57060</v>
      </c>
      <c r="E16" s="14">
        <f t="shared" si="0"/>
        <v>75</v>
      </c>
      <c r="F16" s="5">
        <v>54865.35</v>
      </c>
      <c r="G16" s="14">
        <f t="shared" si="1"/>
        <v>104.00006561518336</v>
      </c>
    </row>
    <row r="17" spans="1:7" s="27" customFormat="1" x14ac:dyDescent="0.3">
      <c r="A17" s="17" t="s">
        <v>61</v>
      </c>
      <c r="B17" s="18"/>
      <c r="C17" s="19">
        <f>SUM(C4:C16)</f>
        <v>5123645.57</v>
      </c>
      <c r="D17" s="19">
        <f>SUM(D4:D16)</f>
        <v>3333857.0900000003</v>
      </c>
      <c r="E17" s="21">
        <f t="shared" ref="E17" si="2">D17*100/C17</f>
        <v>65.068066173827873</v>
      </c>
      <c r="F17" s="26">
        <f>SUM(F4:F16)</f>
        <v>2812729.22</v>
      </c>
      <c r="G17" s="21">
        <f>D17/F17*100</f>
        <v>118.52748093540266</v>
      </c>
    </row>
    <row r="18" spans="1:7" x14ac:dyDescent="0.3">
      <c r="C18" s="22"/>
      <c r="D18" s="22"/>
    </row>
    <row r="19" spans="1:7" x14ac:dyDescent="0.3">
      <c r="C19" s="22"/>
      <c r="D19" s="22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1"/>
  <sheetViews>
    <sheetView workbookViewId="0">
      <selection activeCell="B5" sqref="B5"/>
    </sheetView>
  </sheetViews>
  <sheetFormatPr defaultColWidth="9.140625" defaultRowHeight="18.75" x14ac:dyDescent="0.3"/>
  <cols>
    <col min="1" max="1" width="12.42578125" style="2" customWidth="1"/>
    <col min="2" max="2" width="74.5703125" style="2" customWidth="1"/>
    <col min="3" max="3" width="17.85546875" style="2" bestFit="1" customWidth="1"/>
    <col min="4" max="4" width="18.140625" style="2" customWidth="1"/>
    <col min="5" max="5" width="15.42578125" style="2" bestFit="1" customWidth="1"/>
    <col min="6" max="6" width="22.42578125" style="2" customWidth="1"/>
    <col min="7" max="7" width="21.140625" style="2" customWidth="1"/>
    <col min="8" max="16384" width="9.140625" style="2"/>
  </cols>
  <sheetData>
    <row r="1" spans="1:7" s="8" customFormat="1" ht="52.5" customHeight="1" x14ac:dyDescent="0.3">
      <c r="A1" s="39" t="s">
        <v>100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10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7" ht="37.5" x14ac:dyDescent="0.3">
      <c r="A4" s="15" t="s">
        <v>67</v>
      </c>
      <c r="B4" s="16" t="s">
        <v>68</v>
      </c>
      <c r="C4" s="7">
        <v>665933</v>
      </c>
      <c r="D4" s="7">
        <v>515882.44</v>
      </c>
      <c r="E4" s="4">
        <f>D4*100/C4</f>
        <v>77.467619114835884</v>
      </c>
      <c r="F4" s="3">
        <v>469708.78</v>
      </c>
      <c r="G4" s="4">
        <f>D4/F4*100</f>
        <v>109.83027398380759</v>
      </c>
    </row>
    <row r="5" spans="1:7" ht="56.25" x14ac:dyDescent="0.3">
      <c r="A5" s="15" t="s">
        <v>3</v>
      </c>
      <c r="B5" s="16" t="s">
        <v>4</v>
      </c>
      <c r="C5" s="7">
        <v>1202902.5</v>
      </c>
      <c r="D5" s="7">
        <v>699082.21</v>
      </c>
      <c r="E5" s="4">
        <f t="shared" ref="E5:E18" si="0">D5*100/C5</f>
        <v>58.116282076061857</v>
      </c>
      <c r="F5" s="3">
        <v>691043.98</v>
      </c>
      <c r="G5" s="4">
        <f t="shared" ref="G5:G17" si="1">D5/F5*100</f>
        <v>101.16320092970059</v>
      </c>
    </row>
    <row r="6" spans="1:7" ht="57.75" customHeight="1" x14ac:dyDescent="0.3">
      <c r="A6" s="15" t="s">
        <v>5</v>
      </c>
      <c r="B6" s="16" t="s">
        <v>6</v>
      </c>
      <c r="C6" s="7">
        <v>466</v>
      </c>
      <c r="D6" s="7">
        <v>466</v>
      </c>
      <c r="E6" s="4">
        <f t="shared" si="0"/>
        <v>100</v>
      </c>
      <c r="F6" s="3">
        <v>478</v>
      </c>
      <c r="G6" s="4">
        <f t="shared" si="1"/>
        <v>97.489539748953973</v>
      </c>
    </row>
    <row r="7" spans="1:7" ht="18.75" customHeight="1" x14ac:dyDescent="0.3">
      <c r="A7" s="15" t="s">
        <v>70</v>
      </c>
      <c r="B7" s="16" t="s">
        <v>71</v>
      </c>
      <c r="C7" s="7">
        <v>160000</v>
      </c>
      <c r="D7" s="7">
        <v>160000</v>
      </c>
      <c r="E7" s="4">
        <f t="shared" si="0"/>
        <v>100</v>
      </c>
      <c r="F7" s="3">
        <v>0</v>
      </c>
      <c r="G7" s="4">
        <v>0</v>
      </c>
    </row>
    <row r="8" spans="1:7" x14ac:dyDescent="0.3">
      <c r="A8" s="15" t="s">
        <v>7</v>
      </c>
      <c r="B8" s="16" t="s">
        <v>8</v>
      </c>
      <c r="C8" s="7">
        <v>1000</v>
      </c>
      <c r="D8" s="7">
        <v>0</v>
      </c>
      <c r="E8" s="4">
        <f t="shared" si="0"/>
        <v>0</v>
      </c>
      <c r="F8" s="3">
        <v>0</v>
      </c>
      <c r="G8" s="4">
        <v>0</v>
      </c>
    </row>
    <row r="9" spans="1:7" x14ac:dyDescent="0.3">
      <c r="A9" s="15" t="s">
        <v>9</v>
      </c>
      <c r="B9" s="16" t="s">
        <v>10</v>
      </c>
      <c r="C9" s="7">
        <v>4000</v>
      </c>
      <c r="D9" s="7">
        <v>4000</v>
      </c>
      <c r="E9" s="4">
        <f t="shared" si="0"/>
        <v>100</v>
      </c>
      <c r="F9" s="3">
        <v>4000</v>
      </c>
      <c r="G9" s="4">
        <f t="shared" si="1"/>
        <v>100</v>
      </c>
    </row>
    <row r="10" spans="1:7" ht="37.5" x14ac:dyDescent="0.3">
      <c r="A10" s="15" t="s">
        <v>65</v>
      </c>
      <c r="B10" s="16" t="s">
        <v>66</v>
      </c>
      <c r="C10" s="7">
        <v>12000</v>
      </c>
      <c r="D10" s="7">
        <v>5000</v>
      </c>
      <c r="E10" s="4">
        <f t="shared" si="0"/>
        <v>41.666666666666664</v>
      </c>
      <c r="F10" s="3">
        <v>6000</v>
      </c>
      <c r="G10" s="4">
        <f t="shared" si="1"/>
        <v>83.333333333333343</v>
      </c>
    </row>
    <row r="11" spans="1:7" hidden="1" x14ac:dyDescent="0.3">
      <c r="A11" s="15" t="s">
        <v>13</v>
      </c>
      <c r="B11" s="16" t="s">
        <v>14</v>
      </c>
      <c r="C11" s="7">
        <v>0</v>
      </c>
      <c r="D11" s="7">
        <v>0</v>
      </c>
      <c r="E11" s="4">
        <v>0</v>
      </c>
      <c r="F11" s="3">
        <v>0</v>
      </c>
      <c r="G11" s="4" t="e">
        <f t="shared" si="1"/>
        <v>#DIV/0!</v>
      </c>
    </row>
    <row r="12" spans="1:7" x14ac:dyDescent="0.3">
      <c r="A12" s="15" t="s">
        <v>19</v>
      </c>
      <c r="B12" s="16" t="s">
        <v>20</v>
      </c>
      <c r="C12" s="7">
        <v>0</v>
      </c>
      <c r="D12" s="7">
        <v>0</v>
      </c>
      <c r="E12" s="4">
        <v>0</v>
      </c>
      <c r="F12" s="3">
        <v>11520</v>
      </c>
      <c r="G12" s="4"/>
    </row>
    <row r="13" spans="1:7" hidden="1" x14ac:dyDescent="0.3">
      <c r="A13" s="15" t="s">
        <v>76</v>
      </c>
      <c r="B13" s="16" t="s">
        <v>24</v>
      </c>
      <c r="C13" s="7"/>
      <c r="D13" s="7"/>
      <c r="E13" s="4" t="e">
        <f t="shared" si="0"/>
        <v>#DIV/0!</v>
      </c>
      <c r="F13" s="3">
        <v>0</v>
      </c>
      <c r="G13" s="4" t="e">
        <f t="shared" si="1"/>
        <v>#DIV/0!</v>
      </c>
    </row>
    <row r="14" spans="1:7" x14ac:dyDescent="0.3">
      <c r="A14" s="15" t="s">
        <v>63</v>
      </c>
      <c r="B14" s="16" t="s">
        <v>64</v>
      </c>
      <c r="C14" s="7">
        <v>2000</v>
      </c>
      <c r="D14" s="7">
        <v>0</v>
      </c>
      <c r="E14" s="4">
        <f t="shared" si="0"/>
        <v>0</v>
      </c>
      <c r="F14" s="3">
        <v>6000</v>
      </c>
      <c r="G14" s="4">
        <v>0</v>
      </c>
    </row>
    <row r="15" spans="1:7" x14ac:dyDescent="0.3">
      <c r="A15" s="15" t="s">
        <v>27</v>
      </c>
      <c r="B15" s="16" t="s">
        <v>28</v>
      </c>
      <c r="C15" s="7">
        <v>1351111</v>
      </c>
      <c r="D15" s="7">
        <v>958743.06</v>
      </c>
      <c r="E15" s="4">
        <f t="shared" si="0"/>
        <v>70.959607315757182</v>
      </c>
      <c r="F15" s="3">
        <v>361333.93</v>
      </c>
      <c r="G15" s="4">
        <f t="shared" si="1"/>
        <v>265.33435705858017</v>
      </c>
    </row>
    <row r="16" spans="1:7" x14ac:dyDescent="0.3">
      <c r="A16" s="15" t="s">
        <v>78</v>
      </c>
      <c r="B16" s="16" t="s">
        <v>97</v>
      </c>
      <c r="C16" s="7">
        <v>300000</v>
      </c>
      <c r="D16" s="7">
        <v>0</v>
      </c>
      <c r="E16" s="4"/>
      <c r="F16" s="3"/>
      <c r="G16" s="4"/>
    </row>
    <row r="17" spans="1:7" x14ac:dyDescent="0.3">
      <c r="A17" s="15" t="s">
        <v>43</v>
      </c>
      <c r="B17" s="16" t="s">
        <v>44</v>
      </c>
      <c r="C17" s="7">
        <v>328088</v>
      </c>
      <c r="D17" s="7">
        <v>218725.2</v>
      </c>
      <c r="E17" s="4">
        <f t="shared" si="0"/>
        <v>66.666626027163446</v>
      </c>
      <c r="F17" s="3">
        <v>210312.72</v>
      </c>
      <c r="G17" s="4">
        <f t="shared" si="1"/>
        <v>103.99998630610645</v>
      </c>
    </row>
    <row r="18" spans="1:7" x14ac:dyDescent="0.3">
      <c r="A18" s="15" t="s">
        <v>88</v>
      </c>
      <c r="B18" s="16" t="s">
        <v>52</v>
      </c>
      <c r="C18" s="7">
        <v>667000</v>
      </c>
      <c r="D18" s="7">
        <v>208800</v>
      </c>
      <c r="E18" s="4">
        <f t="shared" si="0"/>
        <v>31.304347826086957</v>
      </c>
      <c r="F18" s="3">
        <v>0</v>
      </c>
      <c r="G18" s="4">
        <v>0</v>
      </c>
    </row>
    <row r="19" spans="1:7" x14ac:dyDescent="0.3">
      <c r="A19" s="17" t="s">
        <v>61</v>
      </c>
      <c r="B19" s="18"/>
      <c r="C19" s="19">
        <f>SUM(C4:C18)</f>
        <v>4694500.5</v>
      </c>
      <c r="D19" s="19">
        <f>SUM(D4:D18)</f>
        <v>2770698.91</v>
      </c>
      <c r="E19" s="21">
        <f t="shared" ref="E19" si="2">D19*100/C19</f>
        <v>59.020100434540375</v>
      </c>
      <c r="F19" s="26">
        <f>SUM(F4:F18)</f>
        <v>1760397.41</v>
      </c>
      <c r="G19" s="21">
        <f t="shared" ref="G19" si="3">D19/F19*100</f>
        <v>157.39053547005616</v>
      </c>
    </row>
    <row r="21" spans="1:7" x14ac:dyDescent="0.3">
      <c r="C21" s="35"/>
      <c r="D21" s="35"/>
    </row>
  </sheetData>
  <mergeCells count="2">
    <mergeCell ref="A2:E2"/>
    <mergeCell ref="A1:G1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1"/>
  <sheetViews>
    <sheetView topLeftCell="A2" zoomScaleNormal="100" workbookViewId="0">
      <selection activeCell="G17" sqref="G17"/>
    </sheetView>
  </sheetViews>
  <sheetFormatPr defaultRowHeight="18.75" x14ac:dyDescent="0.3"/>
  <cols>
    <col min="1" max="1" width="11" customWidth="1"/>
    <col min="2" max="2" width="71.28515625" customWidth="1"/>
    <col min="3" max="3" width="19.140625" customWidth="1"/>
    <col min="4" max="4" width="17.42578125" customWidth="1"/>
    <col min="5" max="5" width="16.42578125" customWidth="1"/>
    <col min="6" max="6" width="18.42578125" style="2" customWidth="1"/>
    <col min="7" max="7" width="17.5703125" style="2" customWidth="1"/>
  </cols>
  <sheetData>
    <row r="1" spans="1:7" s="8" customFormat="1" ht="52.5" customHeight="1" x14ac:dyDescent="0.3">
      <c r="A1" s="39" t="s">
        <v>101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7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7" s="2" customFormat="1" ht="37.5" x14ac:dyDescent="0.3">
      <c r="A4" s="15" t="s">
        <v>67</v>
      </c>
      <c r="B4" s="16" t="s">
        <v>68</v>
      </c>
      <c r="C4" s="7">
        <v>668433</v>
      </c>
      <c r="D4" s="7">
        <v>573043.93999999994</v>
      </c>
      <c r="E4" s="4">
        <f>D4*100/C4</f>
        <v>85.729450820052264</v>
      </c>
      <c r="F4" s="3">
        <v>379334.36</v>
      </c>
      <c r="G4" s="4">
        <f>D4/F4*100</f>
        <v>151.06565616676536</v>
      </c>
    </row>
    <row r="5" spans="1:7" s="2" customFormat="1" ht="75" x14ac:dyDescent="0.3">
      <c r="A5" s="15" t="s">
        <v>3</v>
      </c>
      <c r="B5" s="16" t="s">
        <v>4</v>
      </c>
      <c r="C5" s="7">
        <v>2048610</v>
      </c>
      <c r="D5" s="7">
        <v>1210391.6100000001</v>
      </c>
      <c r="E5" s="4">
        <f t="shared" ref="E5:E19" si="0">D5*100/C5</f>
        <v>59.08355470294493</v>
      </c>
      <c r="F5" s="3">
        <v>942854.6</v>
      </c>
      <c r="G5" s="4">
        <f t="shared" ref="G5:G19" si="1">D5/F5*100</f>
        <v>128.37521395133459</v>
      </c>
    </row>
    <row r="6" spans="1:7" s="2" customFormat="1" ht="54.75" customHeight="1" x14ac:dyDescent="0.3">
      <c r="A6" s="15" t="s">
        <v>5</v>
      </c>
      <c r="B6" s="16" t="s">
        <v>6</v>
      </c>
      <c r="C6" s="7">
        <v>1226</v>
      </c>
      <c r="D6" s="7">
        <v>1226</v>
      </c>
      <c r="E6" s="4">
        <f t="shared" si="0"/>
        <v>100</v>
      </c>
      <c r="F6" s="3">
        <v>1278</v>
      </c>
      <c r="G6" s="4">
        <v>0</v>
      </c>
    </row>
    <row r="7" spans="1:7" s="2" customFormat="1" hidden="1" x14ac:dyDescent="0.3">
      <c r="A7" s="15" t="s">
        <v>70</v>
      </c>
      <c r="B7" s="16" t="s">
        <v>71</v>
      </c>
      <c r="C7" s="7">
        <v>0</v>
      </c>
      <c r="D7" s="7">
        <v>0</v>
      </c>
      <c r="E7" s="4">
        <v>0</v>
      </c>
      <c r="F7" s="3"/>
      <c r="G7" s="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7">
        <v>2000</v>
      </c>
      <c r="D8" s="7">
        <v>0</v>
      </c>
      <c r="E8" s="4">
        <f t="shared" si="0"/>
        <v>0</v>
      </c>
      <c r="F8" s="3">
        <v>0</v>
      </c>
      <c r="G8" s="4">
        <v>0</v>
      </c>
    </row>
    <row r="9" spans="1:7" s="2" customFormat="1" x14ac:dyDescent="0.3">
      <c r="A9" s="15" t="s">
        <v>9</v>
      </c>
      <c r="B9" s="16" t="s">
        <v>10</v>
      </c>
      <c r="C9" s="7">
        <v>187578.97</v>
      </c>
      <c r="D9" s="7">
        <v>8300</v>
      </c>
      <c r="E9" s="4">
        <f t="shared" si="0"/>
        <v>4.4248030576135484</v>
      </c>
      <c r="F9" s="3">
        <v>5000</v>
      </c>
      <c r="G9" s="4">
        <f t="shared" si="1"/>
        <v>166</v>
      </c>
    </row>
    <row r="10" spans="1:7" s="2" customFormat="1" ht="56.25" x14ac:dyDescent="0.3">
      <c r="A10" s="15" t="s">
        <v>65</v>
      </c>
      <c r="B10" s="16" t="s">
        <v>66</v>
      </c>
      <c r="C10" s="7">
        <v>15800</v>
      </c>
      <c r="D10" s="7">
        <v>7200</v>
      </c>
      <c r="E10" s="4">
        <f t="shared" si="0"/>
        <v>45.569620253164558</v>
      </c>
      <c r="F10" s="3">
        <v>28077.7</v>
      </c>
      <c r="G10" s="4">
        <f t="shared" si="1"/>
        <v>25.643126039526027</v>
      </c>
    </row>
    <row r="11" spans="1:7" s="2" customFormat="1" x14ac:dyDescent="0.3">
      <c r="A11" s="15" t="s">
        <v>13</v>
      </c>
      <c r="B11" s="16" t="s">
        <v>14</v>
      </c>
      <c r="C11" s="7">
        <v>670667</v>
      </c>
      <c r="D11" s="7">
        <v>670667</v>
      </c>
      <c r="E11" s="4">
        <f t="shared" si="0"/>
        <v>100</v>
      </c>
      <c r="F11" s="3">
        <v>0</v>
      </c>
      <c r="G11" s="4">
        <v>0</v>
      </c>
    </row>
    <row r="12" spans="1:7" s="2" customFormat="1" ht="16.899999999999999" hidden="1" customHeight="1" x14ac:dyDescent="0.3">
      <c r="A12" s="15" t="s">
        <v>23</v>
      </c>
      <c r="B12" s="16" t="s">
        <v>24</v>
      </c>
      <c r="C12" s="7">
        <v>0</v>
      </c>
      <c r="D12" s="7">
        <v>0</v>
      </c>
      <c r="E12" s="4">
        <v>0</v>
      </c>
      <c r="F12" s="3">
        <v>0</v>
      </c>
      <c r="G12" s="4" t="e">
        <f t="shared" si="1"/>
        <v>#DIV/0!</v>
      </c>
    </row>
    <row r="13" spans="1:7" s="2" customFormat="1" x14ac:dyDescent="0.3">
      <c r="A13" s="15" t="s">
        <v>25</v>
      </c>
      <c r="B13" s="16" t="s">
        <v>26</v>
      </c>
      <c r="C13" s="7">
        <v>76836</v>
      </c>
      <c r="D13" s="7">
        <v>57626.28</v>
      </c>
      <c r="E13" s="4">
        <f t="shared" si="0"/>
        <v>74.999062939247224</v>
      </c>
      <c r="F13" s="3">
        <v>57132.2</v>
      </c>
      <c r="G13" s="4">
        <f t="shared" si="1"/>
        <v>100.86480128543973</v>
      </c>
    </row>
    <row r="14" spans="1:7" s="2" customFormat="1" x14ac:dyDescent="0.3">
      <c r="A14" s="15" t="s">
        <v>74</v>
      </c>
      <c r="B14" s="16" t="s">
        <v>75</v>
      </c>
      <c r="C14" s="7">
        <v>2201120</v>
      </c>
      <c r="D14" s="7">
        <v>16500</v>
      </c>
      <c r="E14" s="4">
        <f t="shared" si="0"/>
        <v>0.74961837609944026</v>
      </c>
      <c r="F14" s="3">
        <v>0</v>
      </c>
      <c r="G14" s="4">
        <v>0</v>
      </c>
    </row>
    <row r="15" spans="1:7" s="2" customFormat="1" x14ac:dyDescent="0.3">
      <c r="A15" s="15" t="s">
        <v>27</v>
      </c>
      <c r="B15" s="16" t="s">
        <v>28</v>
      </c>
      <c r="C15" s="7">
        <v>1923237.2</v>
      </c>
      <c r="D15" s="7">
        <v>846478.67</v>
      </c>
      <c r="E15" s="4">
        <f t="shared" si="0"/>
        <v>44.013222601975464</v>
      </c>
      <c r="F15" s="3">
        <v>435426.12</v>
      </c>
      <c r="G15" s="4">
        <f t="shared" si="1"/>
        <v>194.40236382695645</v>
      </c>
    </row>
    <row r="16" spans="1:7" s="2" customFormat="1" x14ac:dyDescent="0.3">
      <c r="A16" s="15" t="s">
        <v>78</v>
      </c>
      <c r="B16" s="16" t="s">
        <v>97</v>
      </c>
      <c r="C16" s="7">
        <v>390000</v>
      </c>
      <c r="D16" s="7">
        <v>0</v>
      </c>
      <c r="E16" s="4">
        <f t="shared" si="0"/>
        <v>0</v>
      </c>
      <c r="F16" s="3">
        <v>0</v>
      </c>
      <c r="G16" s="4">
        <v>0</v>
      </c>
    </row>
    <row r="17" spans="1:7" s="2" customFormat="1" x14ac:dyDescent="0.3">
      <c r="A17" s="15" t="s">
        <v>86</v>
      </c>
      <c r="B17" s="16" t="s">
        <v>40</v>
      </c>
      <c r="C17" s="7">
        <v>683490.54</v>
      </c>
      <c r="D17" s="7">
        <v>0</v>
      </c>
      <c r="E17" s="4">
        <f t="shared" si="0"/>
        <v>0</v>
      </c>
      <c r="F17" s="3">
        <v>0</v>
      </c>
      <c r="G17" s="4">
        <v>0</v>
      </c>
    </row>
    <row r="18" spans="1:7" s="2" customFormat="1" x14ac:dyDescent="0.3">
      <c r="A18" s="15" t="s">
        <v>43</v>
      </c>
      <c r="B18" s="16" t="s">
        <v>44</v>
      </c>
      <c r="C18" s="7">
        <v>236034</v>
      </c>
      <c r="D18" s="7">
        <v>177025.41</v>
      </c>
      <c r="E18" s="4">
        <f t="shared" si="0"/>
        <v>74.999961869900105</v>
      </c>
      <c r="F18" s="3">
        <v>171569.92000000001</v>
      </c>
      <c r="G18" s="4">
        <f t="shared" si="1"/>
        <v>103.17974735897761</v>
      </c>
    </row>
    <row r="19" spans="1:7" s="2" customFormat="1" x14ac:dyDescent="0.3">
      <c r="A19" s="17" t="s">
        <v>61</v>
      </c>
      <c r="B19" s="18"/>
      <c r="C19" s="19">
        <f>SUM(C4:C18)</f>
        <v>9105032.7100000009</v>
      </c>
      <c r="D19" s="19">
        <f>SUM(D4:D18)</f>
        <v>3568458.9099999997</v>
      </c>
      <c r="E19" s="21">
        <f t="shared" si="0"/>
        <v>39.19215914601584</v>
      </c>
      <c r="F19" s="26">
        <f>SUM(F4:F18)</f>
        <v>2020672.9</v>
      </c>
      <c r="G19" s="4">
        <f t="shared" si="1"/>
        <v>176.59755371589335</v>
      </c>
    </row>
    <row r="21" spans="1:7" x14ac:dyDescent="0.3">
      <c r="C21" s="36"/>
      <c r="D21" s="36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workbookViewId="0">
      <selection activeCell="C10" sqref="C10"/>
    </sheetView>
  </sheetViews>
  <sheetFormatPr defaultColWidth="9.140625" defaultRowHeight="18.75" x14ac:dyDescent="0.3"/>
  <cols>
    <col min="1" max="1" width="12.7109375" style="1" customWidth="1"/>
    <col min="2" max="2" width="78.28515625" style="1" customWidth="1"/>
    <col min="3" max="4" width="17.85546875" style="1" bestFit="1" customWidth="1"/>
    <col min="5" max="5" width="15.7109375" style="1" customWidth="1"/>
    <col min="6" max="6" width="22.42578125" style="2" customWidth="1"/>
    <col min="7" max="7" width="21.140625" style="2" customWidth="1"/>
    <col min="8" max="16384" width="9.140625" style="1"/>
  </cols>
  <sheetData>
    <row r="1" spans="1:7" s="8" customFormat="1" ht="52.5" customHeight="1" x14ac:dyDescent="0.3">
      <c r="A1" s="39" t="s">
        <v>102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7" s="2" customFormat="1" ht="37.5" x14ac:dyDescent="0.3">
      <c r="A4" s="15" t="s">
        <v>67</v>
      </c>
      <c r="B4" s="16" t="s">
        <v>68</v>
      </c>
      <c r="C4" s="7">
        <v>878930</v>
      </c>
      <c r="D4" s="7">
        <v>637549.86</v>
      </c>
      <c r="E4" s="14">
        <f>D4*100/C4</f>
        <v>72.537046181152078</v>
      </c>
      <c r="F4" s="3">
        <v>576625.72</v>
      </c>
      <c r="G4" s="14">
        <f>D4/F4*100</f>
        <v>110.56562998958839</v>
      </c>
    </row>
    <row r="5" spans="1:7" s="2" customFormat="1" ht="56.25" x14ac:dyDescent="0.3">
      <c r="A5" s="15" t="s">
        <v>3</v>
      </c>
      <c r="B5" s="16" t="s">
        <v>4</v>
      </c>
      <c r="C5" s="7">
        <v>3563109.5</v>
      </c>
      <c r="D5" s="7">
        <v>2096889.35</v>
      </c>
      <c r="E5" s="14">
        <f t="shared" ref="E5:E15" si="0">D5*100/C5</f>
        <v>58.849983420380426</v>
      </c>
      <c r="F5" s="3">
        <v>1914765.95</v>
      </c>
      <c r="G5" s="14">
        <f t="shared" ref="G5:G15" si="1">D5/F5*100</f>
        <v>109.51152280517627</v>
      </c>
    </row>
    <row r="6" spans="1:7" s="2" customFormat="1" ht="54.75" customHeight="1" x14ac:dyDescent="0.3">
      <c r="A6" s="15" t="s">
        <v>5</v>
      </c>
      <c r="B6" s="16" t="s">
        <v>6</v>
      </c>
      <c r="C6" s="7">
        <v>2912</v>
      </c>
      <c r="D6" s="7">
        <v>2912</v>
      </c>
      <c r="E6" s="14">
        <f t="shared" si="0"/>
        <v>100</v>
      </c>
      <c r="F6" s="3">
        <v>3012</v>
      </c>
      <c r="G6" s="14">
        <v>0</v>
      </c>
    </row>
    <row r="7" spans="1:7" s="2" customFormat="1" ht="19.5" customHeight="1" x14ac:dyDescent="0.3">
      <c r="A7" s="15" t="s">
        <v>70</v>
      </c>
      <c r="B7" s="16" t="s">
        <v>71</v>
      </c>
      <c r="C7" s="7">
        <v>360000</v>
      </c>
      <c r="D7" s="7">
        <v>360000</v>
      </c>
      <c r="E7" s="14">
        <f t="shared" si="0"/>
        <v>100</v>
      </c>
      <c r="F7" s="3">
        <v>0</v>
      </c>
      <c r="G7" s="14">
        <v>0</v>
      </c>
    </row>
    <row r="8" spans="1:7" s="2" customFormat="1" x14ac:dyDescent="0.3">
      <c r="A8" s="15" t="s">
        <v>7</v>
      </c>
      <c r="B8" s="16" t="s">
        <v>8</v>
      </c>
      <c r="C8" s="7">
        <v>10000</v>
      </c>
      <c r="D8" s="7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7">
        <v>97319.11</v>
      </c>
      <c r="D9" s="7">
        <v>93319.11</v>
      </c>
      <c r="E9" s="14">
        <f t="shared" si="0"/>
        <v>95.88981033632551</v>
      </c>
      <c r="F9" s="3">
        <v>65605.06</v>
      </c>
      <c r="G9" s="14">
        <f t="shared" si="1"/>
        <v>142.24376900196418</v>
      </c>
    </row>
    <row r="10" spans="1:7" s="2" customFormat="1" ht="37.5" x14ac:dyDescent="0.3">
      <c r="A10" s="15" t="s">
        <v>65</v>
      </c>
      <c r="B10" s="16" t="s">
        <v>66</v>
      </c>
      <c r="C10" s="7">
        <v>17800</v>
      </c>
      <c r="D10" s="7">
        <v>13320</v>
      </c>
      <c r="E10" s="14">
        <f t="shared" si="0"/>
        <v>74.831460674157299</v>
      </c>
      <c r="F10" s="3">
        <v>13320</v>
      </c>
      <c r="G10" s="14">
        <f t="shared" si="1"/>
        <v>100</v>
      </c>
    </row>
    <row r="11" spans="1:7" s="2" customFormat="1" x14ac:dyDescent="0.3">
      <c r="A11" s="15" t="s">
        <v>25</v>
      </c>
      <c r="B11" s="16" t="s">
        <v>26</v>
      </c>
      <c r="C11" s="7">
        <v>965193.06</v>
      </c>
      <c r="D11" s="7">
        <v>710086.68</v>
      </c>
      <c r="E11" s="14">
        <f t="shared" si="0"/>
        <v>73.569393464142806</v>
      </c>
      <c r="F11" s="3">
        <v>614669.41</v>
      </c>
      <c r="G11" s="14">
        <f t="shared" si="1"/>
        <v>115.5233477455792</v>
      </c>
    </row>
    <row r="12" spans="1:7" s="2" customFormat="1" x14ac:dyDescent="0.3">
      <c r="A12" s="15" t="s">
        <v>63</v>
      </c>
      <c r="B12" s="16" t="s">
        <v>64</v>
      </c>
      <c r="C12" s="7">
        <v>1322271.4099999999</v>
      </c>
      <c r="D12" s="7">
        <v>835534</v>
      </c>
      <c r="E12" s="14">
        <f t="shared" si="0"/>
        <v>63.189296363898549</v>
      </c>
      <c r="F12" s="3">
        <v>570531</v>
      </c>
      <c r="G12" s="14">
        <f t="shared" si="1"/>
        <v>146.44848395617416</v>
      </c>
    </row>
    <row r="13" spans="1:7" s="2" customFormat="1" x14ac:dyDescent="0.3">
      <c r="A13" s="15" t="s">
        <v>27</v>
      </c>
      <c r="B13" s="16" t="s">
        <v>28</v>
      </c>
      <c r="C13" s="7">
        <v>1056567.02</v>
      </c>
      <c r="D13" s="7">
        <v>610106.32999999996</v>
      </c>
      <c r="E13" s="14">
        <f t="shared" si="0"/>
        <v>57.744214844033266</v>
      </c>
      <c r="F13" s="3">
        <v>564861.38</v>
      </c>
      <c r="G13" s="14">
        <f t="shared" si="1"/>
        <v>108.00992094733046</v>
      </c>
    </row>
    <row r="14" spans="1:7" s="2" customFormat="1" hidden="1" x14ac:dyDescent="0.3">
      <c r="A14" s="15" t="s">
        <v>78</v>
      </c>
      <c r="B14" s="16" t="s">
        <v>84</v>
      </c>
      <c r="C14" s="7">
        <v>0</v>
      </c>
      <c r="D14" s="7">
        <v>0</v>
      </c>
      <c r="E14" s="14">
        <v>0</v>
      </c>
      <c r="F14" s="3"/>
      <c r="G14" s="14"/>
    </row>
    <row r="15" spans="1:7" s="2" customFormat="1" x14ac:dyDescent="0.3">
      <c r="A15" s="15" t="s">
        <v>43</v>
      </c>
      <c r="B15" s="16" t="s">
        <v>44</v>
      </c>
      <c r="C15" s="7">
        <v>893316</v>
      </c>
      <c r="D15" s="7">
        <v>669986.01</v>
      </c>
      <c r="E15" s="14">
        <f t="shared" si="0"/>
        <v>74.999889176954184</v>
      </c>
      <c r="F15" s="3">
        <v>644217.39</v>
      </c>
      <c r="G15" s="14">
        <f t="shared" si="1"/>
        <v>103.99998826483092</v>
      </c>
    </row>
    <row r="16" spans="1:7" s="2" customFormat="1" x14ac:dyDescent="0.3">
      <c r="A16" s="17" t="s">
        <v>61</v>
      </c>
      <c r="B16" s="18"/>
      <c r="C16" s="19">
        <f>SUM(C4:C15)</f>
        <v>9167418.0999999996</v>
      </c>
      <c r="D16" s="19">
        <f>SUM(D4:D15)</f>
        <v>6029703.3399999999</v>
      </c>
      <c r="E16" s="21">
        <f t="shared" ref="E16" si="2">D16*100/C16</f>
        <v>65.773190163542338</v>
      </c>
      <c r="F16" s="26">
        <f>SUM(F4:F15)</f>
        <v>4967607.91</v>
      </c>
      <c r="G16" s="21">
        <f t="shared" ref="G16" si="3">D16/F16*100</f>
        <v>121.38041989710899</v>
      </c>
    </row>
    <row r="17" spans="1:7" s="2" customFormat="1" x14ac:dyDescent="0.3">
      <c r="A17" s="8"/>
      <c r="B17" s="8"/>
      <c r="C17" s="8"/>
      <c r="D17" s="8"/>
      <c r="E17" s="8"/>
      <c r="F17" s="8"/>
      <c r="G17" s="8"/>
    </row>
    <row r="18" spans="1:7" s="2" customFormat="1" x14ac:dyDescent="0.3">
      <c r="C18" s="35"/>
      <c r="D18" s="35"/>
    </row>
    <row r="19" spans="1:7" s="2" customFormat="1" x14ac:dyDescent="0.3"/>
    <row r="20" spans="1:7" s="2" customFormat="1" x14ac:dyDescent="0.3"/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workbookViewId="0">
      <selection activeCell="F18" sqref="F18"/>
    </sheetView>
  </sheetViews>
  <sheetFormatPr defaultRowHeight="18.75" x14ac:dyDescent="0.3"/>
  <cols>
    <col min="1" max="1" width="11.5703125" customWidth="1"/>
    <col min="2" max="2" width="69.140625" customWidth="1"/>
    <col min="3" max="3" width="17.85546875" bestFit="1" customWidth="1"/>
    <col min="4" max="4" width="17.5703125" customWidth="1"/>
    <col min="5" max="5" width="15.42578125" bestFit="1" customWidth="1"/>
    <col min="6" max="6" width="18.85546875" style="2" customWidth="1"/>
    <col min="7" max="7" width="20.42578125" style="2" customWidth="1"/>
  </cols>
  <sheetData>
    <row r="1" spans="1:7" s="8" customFormat="1" ht="52.5" customHeight="1" x14ac:dyDescent="0.3">
      <c r="A1" s="39" t="s">
        <v>103</v>
      </c>
      <c r="B1" s="39"/>
      <c r="C1" s="39"/>
      <c r="D1" s="39"/>
      <c r="E1" s="39"/>
      <c r="F1" s="39"/>
      <c r="G1" s="39"/>
    </row>
    <row r="2" spans="1:7" s="8" customFormat="1" ht="21.75" customHeigh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7" s="2" customFormat="1" ht="56.25" x14ac:dyDescent="0.3">
      <c r="A4" s="15" t="s">
        <v>67</v>
      </c>
      <c r="B4" s="16" t="s">
        <v>68</v>
      </c>
      <c r="C4" s="32">
        <v>684133</v>
      </c>
      <c r="D4" s="32">
        <v>363579.57</v>
      </c>
      <c r="E4" s="14">
        <f>D4*100/C4</f>
        <v>53.144574227525936</v>
      </c>
      <c r="F4" s="3">
        <v>365719.82</v>
      </c>
      <c r="G4" s="14">
        <f>D4/F4*100</f>
        <v>99.41478424658527</v>
      </c>
    </row>
    <row r="5" spans="1:7" s="2" customFormat="1" ht="75" x14ac:dyDescent="0.3">
      <c r="A5" s="15" t="s">
        <v>3</v>
      </c>
      <c r="B5" s="16" t="s">
        <v>4</v>
      </c>
      <c r="C5" s="32">
        <v>2034762</v>
      </c>
      <c r="D5" s="32">
        <v>1090367.01</v>
      </c>
      <c r="E5" s="14">
        <f t="shared" ref="E5:E18" si="0">D5*100/C5</f>
        <v>53.586955624294141</v>
      </c>
      <c r="F5" s="3">
        <v>932066.84</v>
      </c>
      <c r="G5" s="14">
        <f t="shared" ref="G5:G18" si="1">D5/F5*100</f>
        <v>116.98377875990096</v>
      </c>
    </row>
    <row r="6" spans="1:7" s="2" customFormat="1" ht="56.25" x14ac:dyDescent="0.3">
      <c r="A6" s="15" t="s">
        <v>5</v>
      </c>
      <c r="B6" s="16" t="s">
        <v>6</v>
      </c>
      <c r="C6" s="32">
        <v>418</v>
      </c>
      <c r="D6" s="32">
        <v>418</v>
      </c>
      <c r="E6" s="14">
        <f t="shared" si="0"/>
        <v>100</v>
      </c>
      <c r="F6" s="3">
        <v>432</v>
      </c>
      <c r="G6" s="14">
        <f t="shared" si="1"/>
        <v>96.759259259259252</v>
      </c>
    </row>
    <row r="7" spans="1:7" s="2" customFormat="1" hidden="1" x14ac:dyDescent="0.3">
      <c r="A7" s="15" t="s">
        <v>70</v>
      </c>
      <c r="B7" s="16" t="s">
        <v>71</v>
      </c>
      <c r="C7" s="32"/>
      <c r="D7" s="32"/>
      <c r="E7" s="14">
        <v>0</v>
      </c>
      <c r="F7" s="3">
        <v>0</v>
      </c>
      <c r="G7" s="1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32">
        <v>1500</v>
      </c>
      <c r="D8" s="32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32">
        <v>9800</v>
      </c>
      <c r="D9" s="32">
        <v>4300</v>
      </c>
      <c r="E9" s="14">
        <f t="shared" si="0"/>
        <v>43.877551020408163</v>
      </c>
      <c r="F9" s="3">
        <v>9522.75</v>
      </c>
      <c r="G9" s="14">
        <f t="shared" si="1"/>
        <v>45.155023496363974</v>
      </c>
    </row>
    <row r="10" spans="1:7" s="2" customFormat="1" ht="56.25" x14ac:dyDescent="0.3">
      <c r="A10" s="15" t="s">
        <v>65</v>
      </c>
      <c r="B10" s="16" t="s">
        <v>66</v>
      </c>
      <c r="C10" s="32">
        <v>18600</v>
      </c>
      <c r="D10" s="32">
        <v>8100</v>
      </c>
      <c r="E10" s="14">
        <f>D10*100/C10</f>
        <v>43.548387096774192</v>
      </c>
      <c r="F10" s="3">
        <v>13950</v>
      </c>
      <c r="G10" s="14">
        <f t="shared" si="1"/>
        <v>58.064516129032263</v>
      </c>
    </row>
    <row r="11" spans="1:7" s="2" customFormat="1" x14ac:dyDescent="0.3">
      <c r="A11" s="15" t="s">
        <v>19</v>
      </c>
      <c r="B11" s="16" t="s">
        <v>20</v>
      </c>
      <c r="C11" s="32">
        <v>193000</v>
      </c>
      <c r="D11" s="32">
        <v>133004</v>
      </c>
      <c r="E11" s="14">
        <f t="shared" si="0"/>
        <v>68.913989637305704</v>
      </c>
      <c r="F11" s="3">
        <v>2250</v>
      </c>
      <c r="G11" s="14">
        <v>0</v>
      </c>
    </row>
    <row r="12" spans="1:7" s="2" customFormat="1" hidden="1" x14ac:dyDescent="0.3">
      <c r="A12" s="15" t="s">
        <v>23</v>
      </c>
      <c r="B12" s="16" t="s">
        <v>24</v>
      </c>
      <c r="C12" s="32"/>
      <c r="D12" s="32"/>
      <c r="E12" s="14" t="e">
        <f t="shared" si="0"/>
        <v>#DIV/0!</v>
      </c>
      <c r="F12" s="3"/>
      <c r="G12" s="14"/>
    </row>
    <row r="13" spans="1:7" s="2" customFormat="1" hidden="1" x14ac:dyDescent="0.3">
      <c r="A13" s="15" t="s">
        <v>81</v>
      </c>
      <c r="B13" s="16" t="s">
        <v>26</v>
      </c>
      <c r="C13" s="32"/>
      <c r="D13" s="32"/>
      <c r="E13" s="14"/>
      <c r="F13" s="3"/>
      <c r="G13" s="14"/>
    </row>
    <row r="14" spans="1:7" s="2" customFormat="1" x14ac:dyDescent="0.3">
      <c r="A14" s="15" t="s">
        <v>63</v>
      </c>
      <c r="B14" s="16" t="s">
        <v>64</v>
      </c>
      <c r="C14" s="32">
        <v>108000</v>
      </c>
      <c r="D14" s="32">
        <v>8000</v>
      </c>
      <c r="E14" s="14">
        <f t="shared" si="0"/>
        <v>7.4074074074074074</v>
      </c>
      <c r="F14" s="3">
        <v>0</v>
      </c>
      <c r="G14" s="14">
        <v>0</v>
      </c>
    </row>
    <row r="15" spans="1:7" s="2" customFormat="1" x14ac:dyDescent="0.3">
      <c r="A15" s="15" t="s">
        <v>27</v>
      </c>
      <c r="B15" s="16" t="s">
        <v>28</v>
      </c>
      <c r="C15" s="32">
        <v>601885</v>
      </c>
      <c r="D15" s="32">
        <v>256987.25</v>
      </c>
      <c r="E15" s="14">
        <f t="shared" si="0"/>
        <v>42.697068376849401</v>
      </c>
      <c r="F15" s="3">
        <v>278690.08</v>
      </c>
      <c r="G15" s="14">
        <f t="shared" si="1"/>
        <v>92.212557404267841</v>
      </c>
    </row>
    <row r="16" spans="1:7" s="2" customFormat="1" x14ac:dyDescent="0.3">
      <c r="A16" s="15" t="s">
        <v>78</v>
      </c>
      <c r="B16" s="16" t="s">
        <v>97</v>
      </c>
      <c r="C16" s="32">
        <v>350000</v>
      </c>
      <c r="D16" s="32">
        <v>105000</v>
      </c>
      <c r="E16" s="14">
        <f t="shared" si="0"/>
        <v>30</v>
      </c>
      <c r="F16" s="3"/>
      <c r="G16" s="14"/>
    </row>
    <row r="17" spans="1:7" s="2" customFormat="1" ht="21.75" customHeight="1" x14ac:dyDescent="0.3">
      <c r="A17" s="15" t="s">
        <v>43</v>
      </c>
      <c r="B17" s="16" t="s">
        <v>44</v>
      </c>
      <c r="C17" s="32">
        <v>334254</v>
      </c>
      <c r="D17" s="32">
        <v>250690.41</v>
      </c>
      <c r="E17" s="14">
        <f t="shared" si="0"/>
        <v>74.999973074368597</v>
      </c>
      <c r="F17" s="3">
        <v>241048.53</v>
      </c>
      <c r="G17" s="14">
        <f t="shared" si="1"/>
        <v>103.99997461092173</v>
      </c>
    </row>
    <row r="18" spans="1:7" x14ac:dyDescent="0.3">
      <c r="A18" s="17" t="s">
        <v>61</v>
      </c>
      <c r="B18" s="18"/>
      <c r="C18" s="19">
        <f>SUM(C4:C17)</f>
        <v>4336352</v>
      </c>
      <c r="D18" s="19">
        <f>SUM(D4:D17)</f>
        <v>2220446.2400000002</v>
      </c>
      <c r="E18" s="21">
        <f t="shared" si="0"/>
        <v>51.205396609869318</v>
      </c>
      <c r="F18" s="26">
        <f>SUM(F4:F17)</f>
        <v>1843680.02</v>
      </c>
      <c r="G18" s="21">
        <f t="shared" si="1"/>
        <v>120.43555367053335</v>
      </c>
    </row>
    <row r="19" spans="1:7" x14ac:dyDescent="0.3">
      <c r="A19" s="29"/>
      <c r="B19" s="29"/>
      <c r="C19" s="29"/>
      <c r="D19" s="29"/>
      <c r="E19" s="29"/>
      <c r="F19" s="8"/>
      <c r="G19" s="8"/>
    </row>
    <row r="20" spans="1:7" x14ac:dyDescent="0.3">
      <c r="C20" s="36"/>
      <c r="D20" s="36"/>
    </row>
  </sheetData>
  <mergeCells count="2">
    <mergeCell ref="A2:E2"/>
    <mergeCell ref="A1:G1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topLeftCell="A2" workbookViewId="0">
      <selection activeCell="D16" sqref="D16"/>
    </sheetView>
  </sheetViews>
  <sheetFormatPr defaultColWidth="9.140625" defaultRowHeight="18.75" x14ac:dyDescent="0.3"/>
  <cols>
    <col min="1" max="1" width="19.7109375" style="1" customWidth="1"/>
    <col min="2" max="2" width="73.140625" style="1" customWidth="1"/>
    <col min="3" max="3" width="18.42578125" style="1" customWidth="1"/>
    <col min="4" max="4" width="17.7109375" style="1" customWidth="1"/>
    <col min="5" max="5" width="16.42578125" style="1" customWidth="1"/>
    <col min="6" max="6" width="22.42578125" style="2" customWidth="1"/>
    <col min="7" max="7" width="21.140625" style="2" customWidth="1"/>
    <col min="8" max="249" width="48.7109375" style="1" customWidth="1"/>
    <col min="250" max="16384" width="9.140625" style="1"/>
  </cols>
  <sheetData>
    <row r="1" spans="1:7" s="8" customFormat="1" ht="52.5" customHeight="1" x14ac:dyDescent="0.3">
      <c r="A1" s="39" t="s">
        <v>104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92</v>
      </c>
      <c r="E3" s="11" t="s">
        <v>62</v>
      </c>
      <c r="F3" s="11" t="s">
        <v>90</v>
      </c>
      <c r="G3" s="12" t="s">
        <v>95</v>
      </c>
    </row>
    <row r="4" spans="1:7" s="2" customFormat="1" ht="37.5" x14ac:dyDescent="0.3">
      <c r="A4" s="15" t="s">
        <v>67</v>
      </c>
      <c r="B4" s="16" t="s">
        <v>68</v>
      </c>
      <c r="C4" s="7">
        <v>893928</v>
      </c>
      <c r="D4" s="7">
        <v>599196.52</v>
      </c>
      <c r="E4" s="14">
        <f>D4*100/C4</f>
        <v>67.029617597837856</v>
      </c>
      <c r="F4" s="3">
        <v>589481.03</v>
      </c>
      <c r="G4" s="14">
        <f>D4/F4*100</f>
        <v>101.64814294363298</v>
      </c>
    </row>
    <row r="5" spans="1:7" s="2" customFormat="1" ht="56.25" x14ac:dyDescent="0.3">
      <c r="A5" s="15" t="s">
        <v>3</v>
      </c>
      <c r="B5" s="16" t="s">
        <v>4</v>
      </c>
      <c r="C5" s="7">
        <v>2956705.85</v>
      </c>
      <c r="D5" s="7">
        <v>1802932.05</v>
      </c>
      <c r="E5" s="14">
        <f t="shared" ref="E5:E16" si="0">D5*100/C5</f>
        <v>60.977727967088775</v>
      </c>
      <c r="F5" s="3">
        <v>1528174.73</v>
      </c>
      <c r="G5" s="14">
        <f t="shared" ref="G5:G16" si="1">D5/F5*100</f>
        <v>117.97944401292384</v>
      </c>
    </row>
    <row r="6" spans="1:7" s="2" customFormat="1" ht="54.75" customHeight="1" x14ac:dyDescent="0.3">
      <c r="A6" s="15" t="s">
        <v>5</v>
      </c>
      <c r="B6" s="16" t="s">
        <v>6</v>
      </c>
      <c r="C6" s="7">
        <v>2042</v>
      </c>
      <c r="D6" s="7">
        <v>2042</v>
      </c>
      <c r="E6" s="14">
        <f t="shared" si="0"/>
        <v>100</v>
      </c>
      <c r="F6" s="3">
        <v>2048</v>
      </c>
      <c r="G6" s="14">
        <v>0</v>
      </c>
    </row>
    <row r="7" spans="1:7" s="2" customFormat="1" ht="17.25" customHeight="1" x14ac:dyDescent="0.3">
      <c r="A7" s="15" t="s">
        <v>70</v>
      </c>
      <c r="B7" s="16" t="s">
        <v>71</v>
      </c>
      <c r="C7" s="7">
        <v>260000</v>
      </c>
      <c r="D7" s="7">
        <v>260000</v>
      </c>
      <c r="E7" s="14"/>
      <c r="F7" s="3">
        <v>0</v>
      </c>
      <c r="G7" s="14">
        <v>0</v>
      </c>
    </row>
    <row r="8" spans="1:7" s="2" customFormat="1" x14ac:dyDescent="0.3">
      <c r="A8" s="15" t="s">
        <v>7</v>
      </c>
      <c r="B8" s="16" t="s">
        <v>8</v>
      </c>
      <c r="C8" s="7">
        <v>5000</v>
      </c>
      <c r="D8" s="7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7">
        <v>20700</v>
      </c>
      <c r="D9" s="7">
        <v>19238</v>
      </c>
      <c r="E9" s="14">
        <f t="shared" si="0"/>
        <v>92.937198067632849</v>
      </c>
      <c r="F9" s="3">
        <v>18000</v>
      </c>
      <c r="G9" s="14">
        <f t="shared" si="1"/>
        <v>106.87777777777778</v>
      </c>
    </row>
    <row r="10" spans="1:7" s="2" customFormat="1" ht="52.5" customHeight="1" x14ac:dyDescent="0.3">
      <c r="A10" s="15" t="s">
        <v>65</v>
      </c>
      <c r="B10" s="16" t="s">
        <v>66</v>
      </c>
      <c r="C10" s="7">
        <v>102000</v>
      </c>
      <c r="D10" s="7">
        <v>62999.71</v>
      </c>
      <c r="E10" s="14">
        <f t="shared" si="0"/>
        <v>61.764421568627448</v>
      </c>
      <c r="F10" s="3">
        <v>51000</v>
      </c>
      <c r="G10" s="14">
        <f t="shared" si="1"/>
        <v>123.5288431372549</v>
      </c>
    </row>
    <row r="11" spans="1:7" s="2" customFormat="1" ht="20.25" customHeight="1" x14ac:dyDescent="0.3">
      <c r="A11" s="15" t="s">
        <v>80</v>
      </c>
      <c r="B11" s="16" t="s">
        <v>14</v>
      </c>
      <c r="C11" s="7">
        <v>677667</v>
      </c>
      <c r="D11" s="7">
        <v>677667</v>
      </c>
      <c r="E11" s="14">
        <f t="shared" si="0"/>
        <v>100</v>
      </c>
      <c r="F11" s="3">
        <v>0</v>
      </c>
      <c r="G11" s="14">
        <v>0</v>
      </c>
    </row>
    <row r="12" spans="1:7" s="2" customFormat="1" ht="18" customHeight="1" x14ac:dyDescent="0.3">
      <c r="A12" s="15" t="s">
        <v>25</v>
      </c>
      <c r="B12" s="16" t="s">
        <v>26</v>
      </c>
      <c r="C12" s="7">
        <v>2023623.08</v>
      </c>
      <c r="D12" s="7">
        <v>1909816.44</v>
      </c>
      <c r="E12" s="14">
        <f t="shared" si="0"/>
        <v>94.376094979110434</v>
      </c>
      <c r="F12" s="3">
        <v>375156.4</v>
      </c>
      <c r="G12" s="14">
        <f t="shared" si="1"/>
        <v>509.07206700991907</v>
      </c>
    </row>
    <row r="13" spans="1:7" s="2" customFormat="1" ht="17.25" customHeight="1" x14ac:dyDescent="0.3">
      <c r="A13" s="15" t="s">
        <v>63</v>
      </c>
      <c r="B13" s="16" t="s">
        <v>64</v>
      </c>
      <c r="C13" s="7">
        <v>6000</v>
      </c>
      <c r="D13" s="7">
        <v>0</v>
      </c>
      <c r="E13" s="14"/>
      <c r="F13" s="3">
        <v>62000</v>
      </c>
      <c r="G13" s="14">
        <f t="shared" si="1"/>
        <v>0</v>
      </c>
    </row>
    <row r="14" spans="1:7" s="2" customFormat="1" ht="17.25" customHeight="1" x14ac:dyDescent="0.3">
      <c r="A14" s="15" t="s">
        <v>27</v>
      </c>
      <c r="B14" s="16" t="s">
        <v>28</v>
      </c>
      <c r="C14" s="7">
        <v>1824982.26</v>
      </c>
      <c r="D14" s="7">
        <v>1253731.75</v>
      </c>
      <c r="E14" s="14">
        <f t="shared" si="0"/>
        <v>68.698297922085004</v>
      </c>
      <c r="F14" s="3">
        <v>532547.83999999997</v>
      </c>
      <c r="G14" s="14">
        <f t="shared" si="1"/>
        <v>235.42143180976942</v>
      </c>
    </row>
    <row r="15" spans="1:7" s="2" customFormat="1" hidden="1" x14ac:dyDescent="0.3">
      <c r="A15" s="15" t="s">
        <v>43</v>
      </c>
      <c r="B15" s="16" t="s">
        <v>44</v>
      </c>
      <c r="C15" s="5">
        <v>0</v>
      </c>
      <c r="D15" s="5">
        <v>0</v>
      </c>
      <c r="E15" s="14" t="e">
        <f t="shared" si="0"/>
        <v>#DIV/0!</v>
      </c>
      <c r="F15" s="3">
        <v>0</v>
      </c>
      <c r="G15" s="14" t="e">
        <f t="shared" si="1"/>
        <v>#DIV/0!</v>
      </c>
    </row>
    <row r="16" spans="1:7" s="2" customFormat="1" x14ac:dyDescent="0.3">
      <c r="A16" s="17" t="s">
        <v>61</v>
      </c>
      <c r="B16" s="18"/>
      <c r="C16" s="19">
        <f>SUM(C4:C15)</f>
        <v>8772648.1899999995</v>
      </c>
      <c r="D16" s="19">
        <f>SUM(D4:D15)</f>
        <v>6587623.4700000007</v>
      </c>
      <c r="E16" s="21">
        <f t="shared" si="0"/>
        <v>75.092757937213051</v>
      </c>
      <c r="F16" s="26">
        <f>SUM(F4:F15)</f>
        <v>3158407.9999999995</v>
      </c>
      <c r="G16" s="21">
        <f t="shared" si="1"/>
        <v>208.57417629387976</v>
      </c>
    </row>
    <row r="17" spans="1:7" x14ac:dyDescent="0.3">
      <c r="A17" s="30"/>
      <c r="B17" s="30"/>
      <c r="C17" s="30"/>
      <c r="D17" s="30"/>
      <c r="E17" s="30"/>
      <c r="F17" s="8"/>
      <c r="G17" s="8"/>
    </row>
    <row r="18" spans="1:7" x14ac:dyDescent="0.3">
      <c r="C18" s="37"/>
      <c r="D18" s="37"/>
    </row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МР 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'МР '!LAST_CELL</vt:lpstr>
      <vt:lpstr>'МР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rep:2.42.0.101</dc:description>
  <cp:lastModifiedBy>Сазоненко</cp:lastModifiedBy>
  <cp:lastPrinted>2019-06-24T12:10:06Z</cp:lastPrinted>
  <dcterms:created xsi:type="dcterms:W3CDTF">2017-08-30T15:41:23Z</dcterms:created>
  <dcterms:modified xsi:type="dcterms:W3CDTF">2020-10-21T11:23:43Z</dcterms:modified>
</cp:coreProperties>
</file>