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4940" windowHeight="11355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<sst xmlns="http://schemas.openxmlformats.org/spreadsheetml/2006/main" count="122" uniqueCount="61">
  <si>
    <t>"Развитие экономики в Княжпогостском районе"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</si>
  <si>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</si>
  <si>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</si>
  <si>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</si>
  <si>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</si>
  <si>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</si>
  <si>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Муниципальная программа "Развитие муниципального управления в муниципальном районе "Княжпогостский"</t>
  </si>
  <si>
    <t>Программа "Безопасность жизнедеятельности и социальная защита населения в Княжпогостском районе"</t>
  </si>
  <si>
    <t>Муниципальная программа "Доступная среда"</t>
  </si>
  <si>
    <t>Непрограммные мероприятия</t>
  </si>
  <si>
    <t>Итого</t>
  </si>
  <si>
    <t>План</t>
  </si>
  <si>
    <t xml:space="preserve">Расход 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</si>
  <si>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</si>
  <si>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</si>
  <si>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</si>
  <si>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"Развитие жилищно-коммунального хозяйства, транспортной системы и повышения степени благоустройства на территории городского поселения "Синдор"</t>
  </si>
  <si>
    <t>Муниципальная программа "Безопасность жизнедеятельности населения на территории городского поселения "Синдор"</t>
  </si>
  <si>
    <t>Муниципальная программа "Развитие физической культуры и спорта в городском поселении "Синдор"</t>
  </si>
  <si>
    <t>МП "Безопасность жизнедеятельности населения сельского поселения "Мещура"</t>
  </si>
  <si>
    <t>МП "Развитие коммунального хозяйства и повышение степени благоустройства сельского поселения "Мещура"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</si>
  <si>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</si>
  <si>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"Пожарная безопасность в населенных пунктах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</si>
  <si>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</si>
  <si>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МП "Развитие жилищно-коммунального хозяйства и повышение степени благоустройства сельского поселения "Шошка"</t>
  </si>
  <si>
    <t>МП "Пожарная безопасность в населенных пунктах на территории сельского поселения "Шошка"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</si>
  <si>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</si>
  <si>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</si>
  <si>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</si>
  <si>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Муниципальная программа "Развитие физической культуры и спорта"</t>
  </si>
  <si>
    <t>Отчет об исполнении бюджета сельского поселения "Иоссер"</t>
  </si>
  <si>
    <t xml:space="preserve">Муниципальная программа "Развитие жилищно-коммунального хозяйства и благоустройства сельского поселения "Иоссер" 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</si>
  <si>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</si>
  <si>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</si>
  <si>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</si>
  <si>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</si>
  <si>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</si>
  <si>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</si>
  <si>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</si>
  <si>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</si>
  <si>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</si>
  <si>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</si>
  <si>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</si>
  <si>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</si>
  <si>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Развитие транспортной инфраструктуры на территоиии ГП "Синдор"</t>
  </si>
  <si>
    <t>Муниципальная программа "Развитие и поддержка малого и среднего предпринимательства сельского поселения "Мещура"</t>
  </si>
  <si>
    <t>Муниципальная программа "Развитие и поддержка субъектов малого и среднего предпринимательства на 2018-2020 годы"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</si>
  <si>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</si>
  <si>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</si>
  <si>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"Формирование комфортной сельской среды на территории СП "Чиньяворык"</t>
  </si>
  <si>
    <t>Муниципальная программа "Комплексные меры по профилактике терроризма и экстремизма в муниципальном образовании сельского поселения "Чиньяворык" на 2019-2023 годы"</t>
  </si>
  <si>
    <t>Муниципальная программа "Противодействие экстремизму и профилактика терроризма на территории сельского поселения «Туръя» Княжпогостского района Республики Коми"</t>
  </si>
  <si>
    <t>Муниципальная программа "Комплексные меры по профилактике терроризма и экстремизма в муниципальном образовании СП "Иоссер"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</si>
  <si>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</si>
  <si>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"Комплексные меры по профилактике терроризма и экстремизма в муниципальном образовании   СП "Тракт" на 2019-2023 годы"</t>
  </si>
  <si>
    <t>Муниципальная программа "Пожарная безопасность в населенных пунктах на территории сельского поселения "Иоссер"</t>
  </si>
  <si>
    <t xml:space="preserve"> на 01.10.2020 г.</t>
  </si>
  <si>
    <t xml:space="preserve"> на 01.10.2020 г</t>
  </si>
  <si>
    <t xml:space="preserve"> на 01.10.2020г.</t>
  </si>
  <si>
    <t>Муниципальная программа Энергосбережение, повышение энергетической эффективности на территории сельского поселения "Тракт"</t>
  </si>
  <si>
    <t>Муниципальная программа Энергосбережение, повышение энергетической эффективности на территории сельского поселения "Шошка"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</si>
</sst>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Arial Cyr"/>
      <family val="0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8.5"/>
      <color indexed="17"/>
      <name val="MS Sans Serif"/>
      <family val="2"/>
    </font>
    <font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Arial Cyr"/>
      <family val="0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8.5"/>
      <color theme="6" tint="-0.4999699890613556"/>
      <name val="MS Sans Serif"/>
      <family val="2"/>
    </font>
    <font>
      <sz val="10"/>
      <color theme="6" tint="-0.4999699890613556"/>
      <name val="Arial"/>
      <family val="2"/>
    </font>
    <font>
      <b/>
      <sz val="12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5" fillId="0" borderId="0" xfId="0" applyFont="1" applyAlignment="1">
      <alignment/>
    </xf>
    <xf numFmtId="49" fontId="46" fillId="4" borderId="10" xfId="0" applyNumberFormat="1" applyFont="1" applyFill="1" applyBorder="1" applyAlignment="1" applyProtection="1">
      <alignment horizontal="center" vertical="center" wrapText="1"/>
      <protection/>
    </xf>
    <xf numFmtId="188" fontId="46" fillId="4" borderId="10" xfId="0" applyNumberFormat="1" applyFont="1" applyFill="1" applyBorder="1" applyAlignment="1" applyProtection="1">
      <alignment horizontal="center" vertical="center" wrapText="1"/>
      <protection/>
    </xf>
    <xf numFmtId="49" fontId="45" fillId="4" borderId="10" xfId="0" applyNumberFormat="1" applyFont="1" applyFill="1" applyBorder="1" applyAlignment="1" applyProtection="1">
      <alignment horizontal="left" vertical="center" wrapText="1"/>
      <protection/>
    </xf>
    <xf numFmtId="188" fontId="45" fillId="0" borderId="10" xfId="0" applyNumberFormat="1" applyFont="1" applyBorder="1" applyAlignment="1">
      <alignment/>
    </xf>
    <xf numFmtId="49" fontId="46" fillId="4" borderId="10" xfId="0" applyNumberFormat="1" applyFont="1" applyFill="1" applyBorder="1" applyAlignment="1" applyProtection="1">
      <alignment horizontal="center"/>
      <protection/>
    </xf>
    <xf numFmtId="4" fontId="46" fillId="4" borderId="10" xfId="0" applyNumberFormat="1" applyFont="1" applyFill="1" applyBorder="1" applyAlignment="1" applyProtection="1">
      <alignment horizontal="right"/>
      <protection/>
    </xf>
    <xf numFmtId="188" fontId="45" fillId="4" borderId="10" xfId="0" applyNumberFormat="1" applyFont="1" applyFill="1" applyBorder="1" applyAlignment="1">
      <alignment/>
    </xf>
    <xf numFmtId="188" fontId="45" fillId="0" borderId="0" xfId="0" applyNumberFormat="1" applyFont="1" applyAlignment="1">
      <alignment/>
    </xf>
    <xf numFmtId="4" fontId="47" fillId="0" borderId="10" xfId="0" applyNumberFormat="1" applyFont="1" applyBorder="1" applyAlignment="1" applyProtection="1">
      <alignment horizontal="right" vertical="center" wrapText="1"/>
      <protection/>
    </xf>
    <xf numFmtId="4" fontId="48" fillId="0" borderId="10" xfId="0" applyNumberFormat="1" applyFont="1" applyBorder="1" applyAlignment="1">
      <alignment/>
    </xf>
    <xf numFmtId="4" fontId="49" fillId="4" borderId="1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9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Font="1" applyFill="1" applyBorder="1" applyAlignment="1">
      <alignment horizontal="center" wrapText="1"/>
    </xf>
    <xf numFmtId="49" fontId="53" fillId="4" borderId="10" xfId="0" applyNumberFormat="1" applyFont="1" applyFill="1" applyBorder="1" applyAlignment="1" applyProtection="1">
      <alignment horizontal="left" vertical="center" wrapText="1"/>
      <protection/>
    </xf>
    <xf numFmtId="4" fontId="53" fillId="0" borderId="10" xfId="0" applyNumberFormat="1" applyFont="1" applyBorder="1" applyAlignment="1" applyProtection="1">
      <alignment horizontal="right" wrapText="1"/>
      <protection/>
    </xf>
    <xf numFmtId="188" fontId="53" fillId="0" borderId="10" xfId="0" applyNumberFormat="1" applyFont="1" applyBorder="1" applyAlignment="1">
      <alignment/>
    </xf>
    <xf numFmtId="49" fontId="52" fillId="4" borderId="10" xfId="0" applyNumberFormat="1" applyFont="1" applyFill="1" applyBorder="1" applyAlignment="1" applyProtection="1">
      <alignment horizontal="left"/>
      <protection/>
    </xf>
    <xf numFmtId="4" fontId="52" fillId="4" borderId="10" xfId="0" applyNumberFormat="1" applyFont="1" applyFill="1" applyBorder="1" applyAlignment="1" applyProtection="1">
      <alignment horizontal="right"/>
      <protection/>
    </xf>
    <xf numFmtId="188" fontId="52" fillId="4" borderId="10" xfId="0" applyNumberFormat="1" applyFont="1" applyFill="1" applyBorder="1" applyAlignment="1">
      <alignment/>
    </xf>
    <xf numFmtId="188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49" fontId="53" fillId="33" borderId="11" xfId="0" applyNumberFormat="1" applyFont="1" applyFill="1" applyBorder="1" applyAlignment="1" applyProtection="1">
      <alignment horizontal="left" vertical="center" wrapText="1"/>
      <protection/>
    </xf>
    <xf numFmtId="188" fontId="52" fillId="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4" borderId="11" xfId="0" applyNumberFormat="1" applyFont="1" applyFill="1" applyBorder="1" applyAlignment="1" applyProtection="1">
      <alignment horizontal="left" vertical="center" wrapText="1"/>
      <protection/>
    </xf>
    <xf numFmtId="49" fontId="53" fillId="4" borderId="10" xfId="0" applyNumberFormat="1" applyFont="1" applyFill="1" applyBorder="1" applyAlignment="1" applyProtection="1">
      <alignment horizontal="left" wrapText="1"/>
      <protection/>
    </xf>
    <xf numFmtId="188" fontId="53" fillId="0" borderId="10" xfId="0" applyNumberFormat="1" applyFont="1" applyBorder="1" applyAlignment="1">
      <alignment horizontal="center"/>
    </xf>
    <xf numFmtId="49" fontId="46" fillId="4" borderId="10" xfId="0" applyNumberFormat="1" applyFont="1" applyFill="1" applyBorder="1" applyAlignment="1" applyProtection="1">
      <alignment horizontal="left"/>
      <protection/>
    </xf>
    <xf numFmtId="188" fontId="46" fillId="4" borderId="10" xfId="0" applyNumberFormat="1" applyFont="1" applyFill="1" applyBorder="1" applyAlignment="1">
      <alignment horizontal="center"/>
    </xf>
    <xf numFmtId="4" fontId="51" fillId="0" borderId="0" xfId="0" applyNumberFormat="1" applyFont="1" applyAlignment="1">
      <alignment/>
    </xf>
    <xf numFmtId="4" fontId="46" fillId="4" borderId="10" xfId="0" applyNumberFormat="1" applyFont="1" applyFill="1" applyBorder="1" applyAlignment="1" applyProtection="1">
      <alignment horizontal="center"/>
      <protection/>
    </xf>
    <xf numFmtId="4" fontId="53" fillId="0" borderId="10" xfId="0" applyNumberFormat="1" applyFont="1" applyBorder="1" applyAlignment="1" applyProtection="1">
      <alignment horizontal="right" vertical="center" wrapText="1"/>
      <protection/>
    </xf>
    <xf numFmtId="49" fontId="53" fillId="4" borderId="10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Border="1" applyAlignment="1">
      <alignment horizontal="center" vertical="center"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Border="1" applyAlignment="1" applyProtection="1">
      <alignment horizontal="center" vertical="center" wrapText="1"/>
      <protection/>
    </xf>
    <xf numFmtId="49" fontId="52" fillId="4" borderId="10" xfId="0" applyNumberFormat="1" applyFont="1" applyFill="1" applyBorder="1" applyAlignment="1" applyProtection="1">
      <alignment horizontal="center" vertical="center"/>
      <protection/>
    </xf>
    <xf numFmtId="4" fontId="52" fillId="4" borderId="10" xfId="0" applyNumberFormat="1" applyFont="1" applyFill="1" applyBorder="1" applyAlignment="1" applyProtection="1">
      <alignment horizontal="center" vertical="center"/>
      <protection/>
    </xf>
    <xf numFmtId="49" fontId="52" fillId="4" borderId="12" xfId="0" applyNumberFormat="1" applyFont="1" applyFill="1" applyBorder="1" applyAlignment="1" applyProtection="1">
      <alignment horizontal="left"/>
      <protection/>
    </xf>
    <xf numFmtId="4" fontId="52" fillId="4" borderId="12" xfId="0" applyNumberFormat="1" applyFont="1" applyFill="1" applyBorder="1" applyAlignment="1" applyProtection="1">
      <alignment horizontal="right"/>
      <protection/>
    </xf>
    <xf numFmtId="188" fontId="53" fillId="0" borderId="10" xfId="0" applyNumberFormat="1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wrapText="1"/>
    </xf>
    <xf numFmtId="4" fontId="53" fillId="34" borderId="10" xfId="0" applyNumberFormat="1" applyFont="1" applyFill="1" applyBorder="1" applyAlignment="1" applyProtection="1">
      <alignment horizontal="center" vertical="center" wrapText="1"/>
      <protection/>
    </xf>
    <xf numFmtId="188" fontId="53" fillId="34" borderId="10" xfId="0" applyNumberFormat="1" applyFont="1" applyFill="1" applyBorder="1" applyAlignment="1">
      <alignment horizontal="center" vertical="center"/>
    </xf>
    <xf numFmtId="49" fontId="53" fillId="4" borderId="13" xfId="0" applyNumberFormat="1" applyFont="1" applyFill="1" applyBorder="1" applyAlignment="1" applyProtection="1">
      <alignment horizontal="center" vertical="center" wrapText="1"/>
      <protection/>
    </xf>
    <xf numFmtId="49" fontId="53" fillId="4" borderId="10" xfId="0" applyNumberFormat="1" applyFont="1" applyFill="1" applyBorder="1" applyAlignment="1" applyProtection="1" quotePrefix="1">
      <alignment horizontal="left" wrapText="1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</sheetPr>
  <dimension ref="A1:D14"/>
  <sheetViews>
    <sheetView showGridLines="0" tabSelected="1" zoomScalePageLayoutView="0" workbookViewId="0" topLeftCell="A1">
      <selection activeCell="C14" sqref="C14"/>
    </sheetView>
  </sheetViews>
  <sheetFormatPr defaultColWidth="29.140625" defaultRowHeight="12.75"/>
  <cols>
    <col min="1" max="1" width="113.421875" style="1" customWidth="1"/>
    <col min="2" max="2" width="18.57421875" style="1" customWidth="1"/>
    <col min="3" max="3" width="19.421875" style="1" customWidth="1"/>
    <col min="4" max="4" width="16.00390625" style="9" customWidth="1"/>
    <col min="5" max="16384" width="29.140625" style="1" customWidth="1"/>
  </cols>
  <sheetData>
    <row r="1" spans="1:4" ht="15">
      <c r="A1" s="53" t="s">
        <v>26</v>
      </c>
      <c r="B1" s="53"/>
      <c r="C1" s="53"/>
      <c r="D1" s="53"/>
    </row>
    <row r="2" spans="1:4" ht="15">
      <c r="A2" s="52" t="s">
        <v>56</v>
      </c>
      <c r="B2" s="52"/>
      <c r="C2" s="52"/>
      <c r="D2" s="52"/>
    </row>
    <row r="3" spans="1:4" ht="15">
      <c r="A3" s="2" t="s">
        <v>14</v>
      </c>
      <c r="B3" s="2" t="s">
        <v>11</v>
      </c>
      <c r="C3" s="2" t="s">
        <v>12</v>
      </c>
      <c r="D3" s="3" t="s">
        <v>13</v>
      </c>
    </row>
    <row r="4" spans="1:4" ht="15">
      <c r="A4" s="4" t="s">
        <v>0</v>
      </c>
      <c r="B4" s="10">
        <v>3676154</v>
      </c>
      <c r="C4" s="10">
        <v>2030954</v>
      </c>
      <c r="D4" s="5">
        <f aca="true" t="shared" si="0" ref="D4:D14">C4/B4*100</f>
        <v>55.24670620436467</v>
      </c>
    </row>
    <row r="5" spans="1:4" ht="15">
      <c r="A5" s="4" t="s">
        <v>1</v>
      </c>
      <c r="B5" s="10">
        <v>40444399.96</v>
      </c>
      <c r="C5" s="10">
        <v>22361167.73</v>
      </c>
      <c r="D5" s="5">
        <f t="shared" si="0"/>
        <v>55.288662341672676</v>
      </c>
    </row>
    <row r="6" spans="1:4" ht="30">
      <c r="A6" s="4" t="s">
        <v>2</v>
      </c>
      <c r="B6" s="10">
        <v>40999980.91</v>
      </c>
      <c r="C6" s="10">
        <v>21363715.04</v>
      </c>
      <c r="D6" s="5">
        <f t="shared" si="0"/>
        <v>52.10664631014337</v>
      </c>
    </row>
    <row r="7" spans="1:4" ht="15">
      <c r="A7" s="4" t="s">
        <v>3</v>
      </c>
      <c r="B7" s="10">
        <v>444002193.47</v>
      </c>
      <c r="C7" s="10">
        <v>287155166.03</v>
      </c>
      <c r="D7" s="5">
        <f t="shared" si="0"/>
        <v>64.67426743678965</v>
      </c>
    </row>
    <row r="8" spans="1:4" ht="15">
      <c r="A8" s="4" t="s">
        <v>4</v>
      </c>
      <c r="B8" s="10">
        <v>129209872.9</v>
      </c>
      <c r="C8" s="10">
        <v>88229878.98</v>
      </c>
      <c r="D8" s="5">
        <f t="shared" si="0"/>
        <v>68.2841620378995</v>
      </c>
    </row>
    <row r="9" spans="1:4" ht="15">
      <c r="A9" s="4" t="s">
        <v>5</v>
      </c>
      <c r="B9" s="10">
        <v>9620033.28</v>
      </c>
      <c r="C9" s="10">
        <v>7050238.28</v>
      </c>
      <c r="D9" s="5">
        <f t="shared" si="0"/>
        <v>73.28704667433334</v>
      </c>
    </row>
    <row r="10" spans="1:4" ht="15">
      <c r="A10" s="4" t="s">
        <v>6</v>
      </c>
      <c r="B10" s="10">
        <v>134617927.2</v>
      </c>
      <c r="C10" s="10">
        <v>88519356.73</v>
      </c>
      <c r="D10" s="5">
        <f t="shared" si="0"/>
        <v>65.7559944438069</v>
      </c>
    </row>
    <row r="11" spans="1:4" ht="15">
      <c r="A11" s="4" t="s">
        <v>7</v>
      </c>
      <c r="B11" s="10">
        <v>16540419.73</v>
      </c>
      <c r="C11" s="10">
        <v>4447131.61</v>
      </c>
      <c r="D11" s="5">
        <f t="shared" si="0"/>
        <v>26.886449573792042</v>
      </c>
    </row>
    <row r="12" spans="1:4" ht="15">
      <c r="A12" s="4" t="s">
        <v>8</v>
      </c>
      <c r="B12" s="10">
        <v>1083300</v>
      </c>
      <c r="C12" s="10">
        <v>83000</v>
      </c>
      <c r="D12" s="5">
        <f t="shared" si="0"/>
        <v>7.661774208437183</v>
      </c>
    </row>
    <row r="13" spans="1:4" ht="15">
      <c r="A13" s="4" t="s">
        <v>9</v>
      </c>
      <c r="B13" s="11">
        <v>24423552.58</v>
      </c>
      <c r="C13" s="11">
        <v>15170554.55</v>
      </c>
      <c r="D13" s="5">
        <f t="shared" si="0"/>
        <v>62.114446701840144</v>
      </c>
    </row>
    <row r="14" spans="1:4" ht="15">
      <c r="A14" s="6" t="s">
        <v>10</v>
      </c>
      <c r="B14" s="12">
        <f>SUM(B4:B13)</f>
        <v>844617834.0300001</v>
      </c>
      <c r="C14" s="12">
        <f>SUM(C4:C13)</f>
        <v>536411162.95</v>
      </c>
      <c r="D14" s="8">
        <f t="shared" si="0"/>
        <v>63.50933420273329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3.28125" style="14" customWidth="1"/>
    <col min="2" max="2" width="13.7109375" style="14" customWidth="1"/>
    <col min="3" max="3" width="13.140625" style="14" bestFit="1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40</v>
      </c>
      <c r="B1" s="54"/>
      <c r="C1" s="54"/>
      <c r="D1" s="54"/>
      <c r="E1" s="13"/>
    </row>
    <row r="2" spans="1:5" ht="14.25">
      <c r="A2" s="52" t="s">
        <v>56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47" t="s">
        <v>13</v>
      </c>
    </row>
    <row r="4" spans="1:4" ht="47.25">
      <c r="A4" s="37" t="s">
        <v>24</v>
      </c>
      <c r="B4" s="48">
        <v>759410.11</v>
      </c>
      <c r="C4" s="48">
        <v>469928.59</v>
      </c>
      <c r="D4" s="49">
        <f>C4/B4*100</f>
        <v>61.88073924904687</v>
      </c>
    </row>
    <row r="5" spans="1:4" ht="31.5">
      <c r="A5" s="37" t="s">
        <v>25</v>
      </c>
      <c r="B5" s="48">
        <v>411454</v>
      </c>
      <c r="C5" s="48">
        <v>366124.64</v>
      </c>
      <c r="D5" s="49">
        <f>C5/B5*100</f>
        <v>88.98312812610888</v>
      </c>
    </row>
    <row r="6" spans="1:4" ht="47.25">
      <c r="A6" s="37" t="s">
        <v>60</v>
      </c>
      <c r="B6" s="48">
        <v>5500</v>
      </c>
      <c r="C6" s="48">
        <v>0</v>
      </c>
      <c r="D6" s="49"/>
    </row>
    <row r="7" spans="1:4" ht="15.75">
      <c r="A7" s="17" t="s">
        <v>9</v>
      </c>
      <c r="B7" s="48">
        <v>2595507.4</v>
      </c>
      <c r="C7" s="48">
        <v>1779779.75</v>
      </c>
      <c r="D7" s="49">
        <f>C7/B7*100</f>
        <v>68.5715536777125</v>
      </c>
    </row>
    <row r="8" spans="1:4" ht="15.75">
      <c r="A8" s="20" t="s">
        <v>10</v>
      </c>
      <c r="B8" s="43">
        <f>SUM(B4:B7)</f>
        <v>3771871.51</v>
      </c>
      <c r="C8" s="43">
        <f>SUM(C4:C7)</f>
        <v>2615832.98</v>
      </c>
      <c r="D8" s="26">
        <f>C8/B8*100</f>
        <v>69.35106280966608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5.28125" style="14" customWidth="1"/>
    <col min="2" max="2" width="18.8515625" style="14" customWidth="1"/>
    <col min="3" max="3" width="15.421875" style="14" customWidth="1"/>
    <col min="4" max="4" width="14.281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28</v>
      </c>
      <c r="B1" s="54"/>
      <c r="C1" s="54"/>
      <c r="D1" s="54"/>
      <c r="E1" s="13"/>
    </row>
    <row r="2" spans="1:5" ht="14.25">
      <c r="A2" s="52" t="s">
        <v>56</v>
      </c>
      <c r="B2" s="52"/>
      <c r="C2" s="52"/>
      <c r="D2" s="52"/>
      <c r="E2" s="13"/>
    </row>
    <row r="3" spans="1:4" ht="31.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17" t="s">
        <v>15</v>
      </c>
      <c r="B4" s="18">
        <v>69029741.04</v>
      </c>
      <c r="C4" s="18">
        <v>47727545.26</v>
      </c>
      <c r="D4" s="19">
        <f>C4/B4*100</f>
        <v>69.14055382642066</v>
      </c>
    </row>
    <row r="5" spans="1:4" ht="31.5">
      <c r="A5" s="17" t="s">
        <v>29</v>
      </c>
      <c r="B5" s="18">
        <v>32367539</v>
      </c>
      <c r="C5" s="18">
        <v>23074489</v>
      </c>
      <c r="D5" s="19">
        <f>C5/B5*100</f>
        <v>71.2889818407263</v>
      </c>
    </row>
    <row r="6" spans="1:4" ht="64.5" customHeight="1">
      <c r="A6" s="17" t="s">
        <v>41</v>
      </c>
      <c r="B6" s="18">
        <v>28513589.2</v>
      </c>
      <c r="C6" s="18">
        <v>19166553.57</v>
      </c>
      <c r="D6" s="19">
        <f>C6/B6*100</f>
        <v>67.2190141885049</v>
      </c>
    </row>
    <row r="7" spans="1:4" ht="75" customHeight="1">
      <c r="A7" s="17" t="s">
        <v>53</v>
      </c>
      <c r="B7" s="18">
        <v>3000000</v>
      </c>
      <c r="C7" s="18">
        <v>3000000</v>
      </c>
      <c r="D7" s="19"/>
    </row>
    <row r="8" spans="1:4" ht="15.75">
      <c r="A8" s="17" t="s">
        <v>9</v>
      </c>
      <c r="B8" s="18">
        <v>13829393.1</v>
      </c>
      <c r="C8" s="18">
        <v>9115325.28</v>
      </c>
      <c r="D8" s="19">
        <f>C8/B8*100</f>
        <v>65.91269200381613</v>
      </c>
    </row>
    <row r="9" spans="1:4" ht="15.75">
      <c r="A9" s="20" t="s">
        <v>10</v>
      </c>
      <c r="B9" s="21">
        <f>SUM(B4:B8)</f>
        <v>146740262.34</v>
      </c>
      <c r="C9" s="21">
        <f>SUM(C4:C8)</f>
        <v>102083913.10999998</v>
      </c>
      <c r="D9" s="22">
        <f>C9/B9*100</f>
        <v>69.56775971510096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9.28125" style="14" customWidth="1"/>
    <col min="2" max="2" width="15.7109375" style="14" customWidth="1"/>
    <col min="3" max="3" width="14.4218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27</v>
      </c>
      <c r="B1" s="54"/>
      <c r="C1" s="54"/>
      <c r="D1" s="54"/>
      <c r="E1" s="13"/>
    </row>
    <row r="2" spans="1:5" ht="14.25">
      <c r="A2" s="52" t="s">
        <v>56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5" ht="47.25">
      <c r="A4" s="17" t="s">
        <v>16</v>
      </c>
      <c r="B4" s="10">
        <v>9080188.62</v>
      </c>
      <c r="C4" s="10">
        <v>4679821.29</v>
      </c>
      <c r="D4" s="23">
        <f aca="true" t="shared" si="0" ref="D4:D11">C4/B4*100</f>
        <v>51.53881142614415</v>
      </c>
      <c r="E4" s="24"/>
    </row>
    <row r="5" spans="1:5" ht="31.5">
      <c r="A5" s="17" t="s">
        <v>17</v>
      </c>
      <c r="B5" s="10">
        <v>64407.5</v>
      </c>
      <c r="C5" s="10">
        <v>43000</v>
      </c>
      <c r="D5" s="23">
        <f t="shared" si="0"/>
        <v>66.76241120987463</v>
      </c>
      <c r="E5" s="24"/>
    </row>
    <row r="6" spans="1:5" ht="31.5">
      <c r="A6" s="17" t="s">
        <v>18</v>
      </c>
      <c r="B6" s="10">
        <v>8740623</v>
      </c>
      <c r="C6" s="10">
        <v>5218421.79</v>
      </c>
      <c r="D6" s="23">
        <f t="shared" si="0"/>
        <v>59.70308741150373</v>
      </c>
      <c r="E6" s="24"/>
    </row>
    <row r="7" spans="1:6" ht="31.5">
      <c r="A7" s="17" t="s">
        <v>42</v>
      </c>
      <c r="B7" s="10">
        <v>100000</v>
      </c>
      <c r="C7" s="10">
        <v>39769.27</v>
      </c>
      <c r="D7" s="23">
        <f t="shared" si="0"/>
        <v>39.76927</v>
      </c>
      <c r="E7" s="24"/>
      <c r="F7" s="34"/>
    </row>
    <row r="8" spans="1:5" ht="31.5">
      <c r="A8" s="17" t="s">
        <v>43</v>
      </c>
      <c r="B8" s="10">
        <v>650731.12</v>
      </c>
      <c r="C8" s="10">
        <v>650731.12</v>
      </c>
      <c r="D8" s="23">
        <f t="shared" si="0"/>
        <v>100</v>
      </c>
      <c r="E8" s="24"/>
    </row>
    <row r="9" spans="1:5" ht="31.5">
      <c r="A9" s="17" t="s">
        <v>44</v>
      </c>
      <c r="B9" s="10">
        <v>2167471.53</v>
      </c>
      <c r="C9" s="10">
        <v>1713198.22</v>
      </c>
      <c r="D9" s="23">
        <f t="shared" si="0"/>
        <v>79.04132517025495</v>
      </c>
      <c r="E9" s="24"/>
    </row>
    <row r="10" spans="1:5" ht="15.75">
      <c r="A10" s="17" t="s">
        <v>9</v>
      </c>
      <c r="B10" s="10">
        <v>6562863</v>
      </c>
      <c r="C10" s="10">
        <v>4076161.44</v>
      </c>
      <c r="D10" s="23">
        <f t="shared" si="0"/>
        <v>62.10950068590492</v>
      </c>
      <c r="E10" s="24"/>
    </row>
    <row r="11" spans="1:5" s="28" customFormat="1" ht="15.75">
      <c r="A11" s="20" t="s">
        <v>10</v>
      </c>
      <c r="B11" s="7">
        <f>SUM(B4:B10)</f>
        <v>27366284.77</v>
      </c>
      <c r="C11" s="7">
        <f>SUM(C4:C10)</f>
        <v>16421103.129999999</v>
      </c>
      <c r="D11" s="26">
        <f t="shared" si="0"/>
        <v>60.00486828230868</v>
      </c>
      <c r="E11" s="27"/>
    </row>
    <row r="18" ht="12.75">
      <c r="C18" s="34"/>
    </row>
    <row r="20" ht="12.75">
      <c r="B20" s="3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E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8.7109375" style="14" customWidth="1"/>
    <col min="2" max="2" width="13.421875" style="14" customWidth="1"/>
    <col min="3" max="3" width="14.574218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30</v>
      </c>
      <c r="B1" s="54"/>
      <c r="C1" s="54"/>
      <c r="D1" s="54"/>
      <c r="E1" s="13"/>
    </row>
    <row r="2" spans="1:5" ht="14.25">
      <c r="A2" s="52" t="s">
        <v>57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30" t="s">
        <v>31</v>
      </c>
      <c r="B4" s="10">
        <v>1886902.21</v>
      </c>
      <c r="C4" s="10">
        <v>1194220.51</v>
      </c>
      <c r="D4" s="31">
        <f>C4/B4*100</f>
        <v>63.290005368110734</v>
      </c>
    </row>
    <row r="5" spans="1:4" ht="78.75">
      <c r="A5" s="30" t="s">
        <v>52</v>
      </c>
      <c r="B5" s="10">
        <v>1000</v>
      </c>
      <c r="C5" s="10">
        <v>0</v>
      </c>
      <c r="D5" s="31">
        <f>C5/B5*100</f>
        <v>0</v>
      </c>
    </row>
    <row r="6" spans="1:4" ht="63">
      <c r="A6" s="51" t="s">
        <v>55</v>
      </c>
      <c r="B6" s="10">
        <v>200000</v>
      </c>
      <c r="C6" s="10">
        <v>200000</v>
      </c>
      <c r="D6" s="31">
        <f>C6/B6*100</f>
        <v>100</v>
      </c>
    </row>
    <row r="7" spans="1:4" ht="24" customHeight="1">
      <c r="A7" s="30" t="s">
        <v>9</v>
      </c>
      <c r="B7" s="10">
        <v>3035743.36</v>
      </c>
      <c r="C7" s="10">
        <v>1939636.58</v>
      </c>
      <c r="D7" s="31">
        <f>C7/B7*100</f>
        <v>63.893298938155304</v>
      </c>
    </row>
    <row r="8" spans="1:4" s="28" customFormat="1" ht="14.25">
      <c r="A8" s="32" t="s">
        <v>10</v>
      </c>
      <c r="B8" s="35">
        <f>SUM(B4:B7)</f>
        <v>5123645.57</v>
      </c>
      <c r="C8" s="35">
        <f>SUM(C4:C7)</f>
        <v>3333857.09</v>
      </c>
      <c r="D8" s="33">
        <f>C8/B8*100</f>
        <v>65.06806617382786</v>
      </c>
    </row>
    <row r="10" ht="12.75">
      <c r="B10" s="3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3.421875" style="14" customWidth="1"/>
    <col min="2" max="2" width="14.57421875" style="14" customWidth="1"/>
    <col min="3" max="3" width="15.003906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32</v>
      </c>
      <c r="B1" s="54"/>
      <c r="C1" s="54"/>
      <c r="D1" s="54"/>
      <c r="E1" s="13"/>
    </row>
    <row r="2" spans="1:5" ht="14.25">
      <c r="A2" s="52" t="s">
        <v>56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47.25">
      <c r="A4" s="17" t="s">
        <v>19</v>
      </c>
      <c r="B4" s="36">
        <v>12000</v>
      </c>
      <c r="C4" s="36">
        <v>5000</v>
      </c>
      <c r="D4" s="23">
        <f>C4/B4*100</f>
        <v>41.66666666666667</v>
      </c>
    </row>
    <row r="5" spans="1:4" ht="63">
      <c r="A5" s="17" t="s">
        <v>20</v>
      </c>
      <c r="B5" s="36">
        <v>2318111</v>
      </c>
      <c r="C5" s="36">
        <v>1167543.06</v>
      </c>
      <c r="D5" s="23">
        <f>C5/B5*100</f>
        <v>50.366141224471136</v>
      </c>
    </row>
    <row r="6" spans="1:4" ht="63" hidden="1">
      <c r="A6" s="25" t="s">
        <v>45</v>
      </c>
      <c r="B6" s="36">
        <v>0</v>
      </c>
      <c r="C6" s="36">
        <v>0</v>
      </c>
      <c r="D6" s="23" t="e">
        <f>C6/B6*100</f>
        <v>#DIV/0!</v>
      </c>
    </row>
    <row r="7" spans="1:4" ht="15.75">
      <c r="A7" s="17" t="s">
        <v>9</v>
      </c>
      <c r="B7" s="36">
        <v>2364389.5</v>
      </c>
      <c r="C7" s="36">
        <v>1598155.85</v>
      </c>
      <c r="D7" s="23">
        <f>C7/B7*100</f>
        <v>67.59274857209441</v>
      </c>
    </row>
    <row r="8" spans="1:4" ht="15.75">
      <c r="A8" s="20" t="s">
        <v>10</v>
      </c>
      <c r="B8" s="21">
        <f>SUM(B4:B7)</f>
        <v>4694500.5</v>
      </c>
      <c r="C8" s="21">
        <f>C4+C5+C7</f>
        <v>2770698.91</v>
      </c>
      <c r="D8" s="26">
        <f>C8/B8*100</f>
        <v>59.02010043454038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9.28125" style="14" customWidth="1"/>
    <col min="2" max="2" width="14.28125" style="14" customWidth="1"/>
    <col min="3" max="3" width="14.003906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 customHeight="1">
      <c r="A1" s="54" t="s">
        <v>33</v>
      </c>
      <c r="B1" s="54"/>
      <c r="C1" s="54"/>
      <c r="D1" s="54"/>
      <c r="E1" s="13"/>
    </row>
    <row r="2" spans="1:5" ht="14.25">
      <c r="A2" s="52" t="s">
        <v>57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37" t="s">
        <v>34</v>
      </c>
      <c r="B4" s="38">
        <v>4459193.2</v>
      </c>
      <c r="C4" s="38">
        <v>904104.95</v>
      </c>
      <c r="D4" s="39">
        <f>C4/B4*100</f>
        <v>20.275079133149017</v>
      </c>
    </row>
    <row r="5" spans="1:4" ht="47.25">
      <c r="A5" s="37" t="s">
        <v>35</v>
      </c>
      <c r="B5" s="38">
        <v>686467</v>
      </c>
      <c r="C5" s="38">
        <v>677867</v>
      </c>
      <c r="D5" s="39">
        <f>C5/B5*100</f>
        <v>98.74720853296662</v>
      </c>
    </row>
    <row r="6" spans="1:4" ht="47.25" hidden="1">
      <c r="A6" s="40" t="s">
        <v>46</v>
      </c>
      <c r="B6" s="38">
        <v>0</v>
      </c>
      <c r="C6" s="38">
        <v>0</v>
      </c>
      <c r="D6" s="39" t="e">
        <f>C6/B6*100</f>
        <v>#DIV/0!</v>
      </c>
    </row>
    <row r="7" spans="1:4" ht="15.75">
      <c r="A7" s="37" t="s">
        <v>9</v>
      </c>
      <c r="B7" s="41">
        <v>3959372.51</v>
      </c>
      <c r="C7" s="41">
        <v>1986486.96</v>
      </c>
      <c r="D7" s="39">
        <f>C7/B7*100</f>
        <v>50.171762191681225</v>
      </c>
    </row>
    <row r="8" spans="1:4" ht="15.75">
      <c r="A8" s="42" t="s">
        <v>10</v>
      </c>
      <c r="B8" s="43">
        <f>SUM(B4:B7)</f>
        <v>9105032.71</v>
      </c>
      <c r="C8" s="43">
        <f>SUM(C4:C7)</f>
        <v>3568458.91</v>
      </c>
      <c r="D8" s="43">
        <f>C8/B8*100</f>
        <v>39.19215914601585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4.7109375" style="14" customWidth="1"/>
    <col min="2" max="2" width="14.57421875" style="14" customWidth="1"/>
    <col min="3" max="3" width="15.281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36</v>
      </c>
      <c r="B1" s="54"/>
      <c r="C1" s="54"/>
      <c r="D1" s="54"/>
      <c r="E1" s="13"/>
    </row>
    <row r="2" spans="1:5" ht="14.25">
      <c r="A2" s="52" t="s">
        <v>58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17" t="s">
        <v>21</v>
      </c>
      <c r="B4" s="36">
        <v>3341031.49</v>
      </c>
      <c r="C4" s="36">
        <v>2155727.01</v>
      </c>
      <c r="D4" s="23">
        <f aca="true" t="shared" si="0" ref="D4:D9">C4/B4*100</f>
        <v>64.5227983169952</v>
      </c>
    </row>
    <row r="5" spans="1:4" ht="47.25">
      <c r="A5" s="17" t="s">
        <v>22</v>
      </c>
      <c r="B5" s="36">
        <v>17800</v>
      </c>
      <c r="C5" s="36">
        <v>13320</v>
      </c>
      <c r="D5" s="23">
        <f t="shared" si="0"/>
        <v>74.8314606741573</v>
      </c>
    </row>
    <row r="6" spans="1:4" ht="78.75">
      <c r="A6" s="17" t="s">
        <v>54</v>
      </c>
      <c r="B6" s="36">
        <v>1000</v>
      </c>
      <c r="C6" s="36">
        <v>0</v>
      </c>
      <c r="D6" s="23">
        <f t="shared" si="0"/>
        <v>0</v>
      </c>
    </row>
    <row r="7" spans="1:4" ht="63">
      <c r="A7" s="17" t="s">
        <v>59</v>
      </c>
      <c r="B7" s="36">
        <v>38159</v>
      </c>
      <c r="C7" s="36">
        <v>38159</v>
      </c>
      <c r="D7" s="23">
        <f t="shared" si="0"/>
        <v>100</v>
      </c>
    </row>
    <row r="8" spans="1:4" ht="15.75">
      <c r="A8" s="17" t="s">
        <v>9</v>
      </c>
      <c r="B8" s="36">
        <v>5769427.61</v>
      </c>
      <c r="C8" s="36">
        <v>3822497.33</v>
      </c>
      <c r="D8" s="23">
        <f t="shared" si="0"/>
        <v>66.254359849746</v>
      </c>
    </row>
    <row r="9" spans="1:4" ht="15.75">
      <c r="A9" s="44" t="s">
        <v>10</v>
      </c>
      <c r="B9" s="45">
        <f>SUM(B4:B8)</f>
        <v>9167418.100000001</v>
      </c>
      <c r="C9" s="45">
        <f>SUM(C4:C8)</f>
        <v>6029703.34</v>
      </c>
      <c r="D9" s="26">
        <f t="shared" si="0"/>
        <v>65.77319016354232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1.28125" style="14" customWidth="1"/>
    <col min="2" max="2" width="14.8515625" style="14" customWidth="1"/>
    <col min="3" max="3" width="14.71093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 customHeight="1">
      <c r="A1" s="54" t="s">
        <v>37</v>
      </c>
      <c r="B1" s="54"/>
      <c r="C1" s="54"/>
      <c r="D1" s="54"/>
      <c r="E1" s="13"/>
    </row>
    <row r="2" spans="1:5" ht="14.25">
      <c r="A2" s="52" t="s">
        <v>57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50" t="s">
        <v>51</v>
      </c>
      <c r="B4" s="38">
        <v>300</v>
      </c>
      <c r="C4" s="38">
        <v>300</v>
      </c>
      <c r="D4" s="46">
        <f>C4/B4*100</f>
        <v>100</v>
      </c>
    </row>
    <row r="5" spans="1:4" ht="47.25">
      <c r="A5" s="29" t="s">
        <v>47</v>
      </c>
      <c r="B5" s="38">
        <v>118600</v>
      </c>
      <c r="C5" s="38">
        <v>51354</v>
      </c>
      <c r="D5" s="46">
        <f>C5/B5*100</f>
        <v>43.30016863406408</v>
      </c>
    </row>
    <row r="6" spans="1:4" ht="47.25">
      <c r="A6" s="29" t="s">
        <v>48</v>
      </c>
      <c r="B6" s="38">
        <v>1141885</v>
      </c>
      <c r="C6" s="38">
        <v>449487.25</v>
      </c>
      <c r="D6" s="46">
        <f>C6/B6*100</f>
        <v>39.363618052606</v>
      </c>
    </row>
    <row r="7" spans="1:4" ht="15.75">
      <c r="A7" s="37" t="s">
        <v>9</v>
      </c>
      <c r="B7" s="38">
        <v>3075567</v>
      </c>
      <c r="C7" s="38">
        <v>1719304.99</v>
      </c>
      <c r="D7" s="46">
        <f>C7/B7*100</f>
        <v>55.90204960581252</v>
      </c>
    </row>
    <row r="8" spans="1:4" ht="15.75">
      <c r="A8" s="42" t="s">
        <v>10</v>
      </c>
      <c r="B8" s="43">
        <f>SUM(B4:B7)</f>
        <v>4336352</v>
      </c>
      <c r="C8" s="43">
        <f>SUM(C4:C7)</f>
        <v>2220446.24</v>
      </c>
      <c r="D8" s="26">
        <f>C8/B8*100</f>
        <v>51.20539660986931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5.57421875" style="14" customWidth="1"/>
    <col min="2" max="2" width="14.00390625" style="14" customWidth="1"/>
    <col min="3" max="3" width="14.71093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4" t="s">
        <v>38</v>
      </c>
      <c r="B1" s="54"/>
      <c r="C1" s="54"/>
      <c r="D1" s="54"/>
      <c r="E1" s="13"/>
    </row>
    <row r="2" spans="1:5" ht="14.25">
      <c r="A2" s="52" t="s">
        <v>57</v>
      </c>
      <c r="B2" s="52"/>
      <c r="C2" s="52"/>
      <c r="D2" s="52"/>
      <c r="E2" s="13"/>
    </row>
    <row r="3" spans="1:4" ht="47.25">
      <c r="A3" s="15" t="s">
        <v>14</v>
      </c>
      <c r="B3" s="15" t="s">
        <v>11</v>
      </c>
      <c r="C3" s="15" t="s">
        <v>12</v>
      </c>
      <c r="D3" s="47" t="s">
        <v>13</v>
      </c>
    </row>
    <row r="4" spans="1:4" ht="47.25">
      <c r="A4" s="37" t="s">
        <v>39</v>
      </c>
      <c r="B4" s="36">
        <v>779667</v>
      </c>
      <c r="C4" s="36">
        <v>740666.71</v>
      </c>
      <c r="D4" s="23">
        <f aca="true" t="shared" si="0" ref="D4:D9">C4/B4*100</f>
        <v>94.99782727754284</v>
      </c>
    </row>
    <row r="5" spans="1:4" ht="47.25">
      <c r="A5" s="37" t="s">
        <v>23</v>
      </c>
      <c r="B5" s="36">
        <v>3540915.34</v>
      </c>
      <c r="C5" s="36">
        <v>2849858.19</v>
      </c>
      <c r="D5" s="23">
        <f t="shared" si="0"/>
        <v>80.48365793461755</v>
      </c>
    </row>
    <row r="6" spans="1:4" ht="31.5">
      <c r="A6" s="37" t="s">
        <v>49</v>
      </c>
      <c r="B6" s="36">
        <v>313690</v>
      </c>
      <c r="C6" s="36">
        <v>313690</v>
      </c>
      <c r="D6" s="23">
        <f t="shared" si="0"/>
        <v>100</v>
      </c>
    </row>
    <row r="7" spans="1:4" ht="63">
      <c r="A7" s="37" t="s">
        <v>50</v>
      </c>
      <c r="B7" s="36">
        <v>1000</v>
      </c>
      <c r="C7" s="36">
        <v>0</v>
      </c>
      <c r="D7" s="23">
        <f t="shared" si="0"/>
        <v>0</v>
      </c>
    </row>
    <row r="8" spans="1:4" ht="15.75">
      <c r="A8" s="17" t="s">
        <v>9</v>
      </c>
      <c r="B8" s="36">
        <v>4137375.85</v>
      </c>
      <c r="C8" s="36">
        <v>2683408.57</v>
      </c>
      <c r="D8" s="23">
        <f t="shared" si="0"/>
        <v>64.85774237793746</v>
      </c>
    </row>
    <row r="9" spans="1:4" ht="15.75">
      <c r="A9" s="20" t="s">
        <v>10</v>
      </c>
      <c r="B9" s="21">
        <f>SUM(B4:B8)</f>
        <v>8772648.19</v>
      </c>
      <c r="C9" s="21">
        <f>SUM(C4:C8)</f>
        <v>6587623.47</v>
      </c>
      <c r="D9" s="26">
        <f t="shared" si="0"/>
        <v>75.09275793721302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Сазоненко</cp:lastModifiedBy>
  <cp:lastPrinted>2018-05-12T08:00:24Z</cp:lastPrinted>
  <dcterms:created xsi:type="dcterms:W3CDTF">2016-09-28T14:49:13Z</dcterms:created>
  <dcterms:modified xsi:type="dcterms:W3CDTF">2020-10-21T11:24:49Z</dcterms:modified>
  <cp:category/>
  <cp:version/>
  <cp:contentType/>
  <cp:contentStatus/>
</cp:coreProperties>
</file>