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45" windowWidth="13965" windowHeight="11220"/>
  </bookViews>
  <sheets>
    <sheet name="МР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calcPr calcId="145621"/>
</workbook>
</file>

<file path=xl/calcChain.xml><?xml version="1.0" encoding="utf-8"?>
<calcChain xmlns="http://schemas.openxmlformats.org/spreadsheetml/2006/main">
  <c r="E11" i="9" l="1"/>
  <c r="E12" i="9"/>
  <c r="D9" i="9"/>
  <c r="D10" i="9"/>
  <c r="D11" i="9"/>
  <c r="D12" i="9"/>
  <c r="D13" i="9"/>
  <c r="E14" i="7"/>
  <c r="E12" i="7"/>
  <c r="E11" i="7"/>
  <c r="E10" i="7"/>
  <c r="E9" i="7"/>
  <c r="E13" i="7"/>
  <c r="D9" i="7"/>
  <c r="D10" i="7"/>
  <c r="D11" i="7"/>
  <c r="D12" i="7"/>
  <c r="D13" i="7"/>
  <c r="D14" i="7"/>
  <c r="E10" i="6"/>
  <c r="E11" i="6"/>
  <c r="E12" i="6"/>
  <c r="D12" i="6"/>
  <c r="E12" i="3"/>
  <c r="D12" i="3"/>
  <c r="E12" i="2"/>
  <c r="D12" i="2"/>
  <c r="C7" i="11" l="1"/>
  <c r="B7" i="2"/>
  <c r="D17" i="1"/>
  <c r="C4" i="1"/>
  <c r="D10" i="10" l="1"/>
  <c r="C7" i="6"/>
  <c r="B7" i="6"/>
  <c r="D14" i="6"/>
  <c r="E14" i="6"/>
  <c r="E9" i="5"/>
  <c r="D9" i="5"/>
  <c r="D11" i="5" l="1"/>
  <c r="E11" i="5"/>
  <c r="E12" i="11" l="1"/>
  <c r="D12" i="11"/>
  <c r="E12" i="8"/>
  <c r="D12" i="8"/>
  <c r="D10" i="6"/>
  <c r="D13" i="2"/>
  <c r="D11" i="2"/>
  <c r="E11" i="2"/>
  <c r="C7" i="9" l="1"/>
  <c r="B7" i="9"/>
  <c r="D8" i="7"/>
  <c r="C7" i="3"/>
  <c r="B7" i="3"/>
  <c r="D11" i="1"/>
  <c r="E11" i="1"/>
  <c r="D10" i="11" l="1"/>
  <c r="D13" i="11"/>
  <c r="D9" i="11"/>
  <c r="D10" i="5"/>
  <c r="D12" i="5"/>
  <c r="D11" i="6"/>
  <c r="D13" i="8"/>
  <c r="D13" i="3" l="1"/>
  <c r="D11" i="3"/>
  <c r="D8" i="11"/>
  <c r="D5" i="11"/>
  <c r="D6" i="11"/>
  <c r="D9" i="1"/>
  <c r="D8" i="1"/>
  <c r="D14" i="2" l="1"/>
  <c r="D10" i="2"/>
  <c r="D9" i="2"/>
  <c r="B7" i="8"/>
  <c r="B7" i="10"/>
  <c r="D11" i="10"/>
  <c r="E13" i="11" l="1"/>
  <c r="D11" i="11"/>
  <c r="B7" i="11"/>
  <c r="D7" i="11" s="1"/>
  <c r="C4" i="11"/>
  <c r="E6" i="11" s="1"/>
  <c r="B4" i="11"/>
  <c r="D9" i="10"/>
  <c r="D8" i="10"/>
  <c r="C7" i="10"/>
  <c r="D6" i="10"/>
  <c r="D5" i="10"/>
  <c r="C4" i="10"/>
  <c r="E6" i="10" s="1"/>
  <c r="B4" i="10"/>
  <c r="D8" i="9"/>
  <c r="D6" i="9"/>
  <c r="D5" i="9"/>
  <c r="C4" i="9"/>
  <c r="E6" i="9" s="1"/>
  <c r="B4" i="9"/>
  <c r="D11" i="8"/>
  <c r="D9" i="8"/>
  <c r="D8" i="8"/>
  <c r="C7" i="8"/>
  <c r="D6" i="8"/>
  <c r="D5" i="8"/>
  <c r="C4" i="8"/>
  <c r="E6" i="8" s="1"/>
  <c r="B4" i="8"/>
  <c r="C7" i="7"/>
  <c r="B7" i="7"/>
  <c r="D6" i="7"/>
  <c r="D5" i="7"/>
  <c r="C4" i="7"/>
  <c r="E6" i="7" s="1"/>
  <c r="B4" i="7"/>
  <c r="D13" i="6"/>
  <c r="D9" i="6"/>
  <c r="D8" i="6"/>
  <c r="D6" i="6"/>
  <c r="D5" i="6"/>
  <c r="C4" i="6"/>
  <c r="E5" i="6" s="1"/>
  <c r="B4" i="6"/>
  <c r="D8" i="5"/>
  <c r="C7" i="5"/>
  <c r="B7" i="5"/>
  <c r="D6" i="5"/>
  <c r="D5" i="5"/>
  <c r="C4" i="5"/>
  <c r="E6" i="5" s="1"/>
  <c r="B4" i="5"/>
  <c r="D14" i="3"/>
  <c r="D10" i="3"/>
  <c r="D9" i="3"/>
  <c r="D8" i="3"/>
  <c r="D6" i="3"/>
  <c r="D5" i="3"/>
  <c r="C4" i="3"/>
  <c r="E6" i="3" s="1"/>
  <c r="B4" i="3"/>
  <c r="D8" i="2"/>
  <c r="C7" i="2"/>
  <c r="D6" i="2"/>
  <c r="D5" i="2"/>
  <c r="C4" i="2"/>
  <c r="E6" i="2" s="1"/>
  <c r="B4" i="2"/>
  <c r="D16" i="1"/>
  <c r="D15" i="1"/>
  <c r="D14" i="1"/>
  <c r="D13" i="1"/>
  <c r="D12" i="1"/>
  <c r="D10" i="1"/>
  <c r="C7" i="1"/>
  <c r="E8" i="1" s="1"/>
  <c r="B7" i="1"/>
  <c r="E13" i="8" l="1"/>
  <c r="E10" i="8"/>
  <c r="E5" i="8"/>
  <c r="E12" i="5"/>
  <c r="E10" i="5"/>
  <c r="E8" i="9"/>
  <c r="E9" i="9"/>
  <c r="E13" i="9"/>
  <c r="E10" i="9"/>
  <c r="E14" i="2"/>
  <c r="E13" i="2"/>
  <c r="E10" i="2"/>
  <c r="E9" i="2"/>
  <c r="E13" i="3"/>
  <c r="E11" i="3"/>
  <c r="E11" i="10"/>
  <c r="E5" i="10"/>
  <c r="D7" i="9"/>
  <c r="E15" i="1"/>
  <c r="E10" i="1"/>
  <c r="E12" i="1"/>
  <c r="E16" i="1"/>
  <c r="E13" i="1"/>
  <c r="E17" i="1"/>
  <c r="E9" i="1"/>
  <c r="E14" i="1"/>
  <c r="E10" i="11"/>
  <c r="E8" i="11"/>
  <c r="E5" i="11"/>
  <c r="E9" i="11"/>
  <c r="E11" i="11"/>
  <c r="D4" i="11"/>
  <c r="E5" i="7"/>
  <c r="D7" i="10"/>
  <c r="E9" i="10"/>
  <c r="D4" i="10"/>
  <c r="E8" i="10"/>
  <c r="D4" i="9"/>
  <c r="E5" i="9"/>
  <c r="D7" i="8"/>
  <c r="E11" i="8"/>
  <c r="D4" i="8"/>
  <c r="E9" i="8"/>
  <c r="E8" i="8"/>
  <c r="E6" i="6"/>
  <c r="D4" i="6"/>
  <c r="D7" i="7"/>
  <c r="D4" i="7"/>
  <c r="E8" i="7"/>
  <c r="E5" i="5"/>
  <c r="D7" i="6"/>
  <c r="E9" i="6"/>
  <c r="E13" i="6"/>
  <c r="E8" i="6"/>
  <c r="D7" i="5"/>
  <c r="D4" i="5"/>
  <c r="E8" i="5"/>
  <c r="E10" i="3"/>
  <c r="E8" i="3"/>
  <c r="E5" i="3"/>
  <c r="D7" i="3"/>
  <c r="E9" i="3"/>
  <c r="E14" i="3"/>
  <c r="D4" i="3"/>
  <c r="E8" i="2"/>
  <c r="E5" i="2"/>
  <c r="E4" i="2" s="1"/>
  <c r="D7" i="2"/>
  <c r="D4" i="2"/>
  <c r="D7" i="1"/>
  <c r="D6" i="1"/>
  <c r="D5" i="1"/>
  <c r="B4" i="1"/>
  <c r="E7" i="2" l="1"/>
  <c r="D4" i="1"/>
  <c r="E6" i="1"/>
  <c r="E5" i="1"/>
  <c r="E4" i="1" s="1"/>
</calcChain>
</file>

<file path=xl/sharedStrings.xml><?xml version="1.0" encoding="utf-8"?>
<sst xmlns="http://schemas.openxmlformats.org/spreadsheetml/2006/main" count="175" uniqueCount="32">
  <si>
    <t>Наименование КВД</t>
  </si>
  <si>
    <t>НАЛОГОВЫЕ И НЕНАЛОГОВЫЕ ДОХОДЫ</t>
  </si>
  <si>
    <t>БЕЗВОЗМЕЗДНЫЕ ПОСТУПЛЕНИЯ</t>
  </si>
  <si>
    <t>% исполнения к годовому плану</t>
  </si>
  <si>
    <t>Удельный вес к итоговым показателям</t>
  </si>
  <si>
    <t>Поступления всего, в т.ч.</t>
  </si>
  <si>
    <t>рублей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</si>
  <si>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</si>
  <si>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</si>
  <si>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</si>
  <si>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</si>
  <si>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</si>
  <si>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</si>
  <si>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</si>
  <si>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</si>
  <si>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</si>
  <si>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 всего, в т.ч.</t>
  </si>
  <si>
    <t>НАЦИОНАЛЬНАЯ БЕЗОПАСНОСТЬ И ПРАВООХРАНИТЕЛЬНАЯ ДЕЯТЕЛЬНОСТЬ</t>
  </si>
  <si>
    <t>ОХРАНА ОКРУЖАЮЩЕЙ СРЕДЫ</t>
  </si>
  <si>
    <t>Бюджетные назначения 2020 год</t>
  </si>
  <si>
    <t xml:space="preserve">НАЦИОНАЛЬНАЯ БЕЗОПАСНОСТЬ И ПРАВООХРАНИТЕЛЬНАЯ ДЕЯТЕЛЬНОСТЬ </t>
  </si>
  <si>
    <t xml:space="preserve">Анализ исполнения бюджета МР "Княжпогостский" на 01.10.2020 год </t>
  </si>
  <si>
    <t>Исполнено на 01.10.2020 год</t>
  </si>
  <si>
    <t xml:space="preserve">Анализ исполнения бюджета городского поселения "Емва" на 01.10.2020 год </t>
  </si>
  <si>
    <t xml:space="preserve">Анализ исполнения бюджета городского поселения "Синдор" на 01.10.2020 год </t>
  </si>
  <si>
    <t xml:space="preserve">Анализ исполнения бюджета сельского поселения "Иоссер" на 01.10.2020 год </t>
  </si>
  <si>
    <t xml:space="preserve">Анализ исполнения бюджета сельского поселения "Мещура" на 01.10.2020 год </t>
  </si>
  <si>
    <t xml:space="preserve">Анализ исполнения бюджета сельского поселения "Серёгово" на 01.10.2020 год </t>
  </si>
  <si>
    <t xml:space="preserve">Анализ исполнения бюджета сельского "Тракт" на 01.10.2020 год </t>
  </si>
  <si>
    <t xml:space="preserve">Анализ исполнения бюджета сельского поселения "Туръя" на 01.10.2020 год </t>
  </si>
  <si>
    <t xml:space="preserve">Анализ исполнения бюджета сельского поселения "Чиньяворык" на 01.10.2020 год </t>
  </si>
  <si>
    <t xml:space="preserve">Анализ исполнения бюджета сельского поселения "Шошка" на 01.10.2020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</si>
</sst>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color theme="4"/>
      <name val="Calibri"/>
      <family val="2"/>
      <charset val="204"/>
      <scheme val="minor"/>
    </font>
    <font>
      <sz val="14"/>
      <color theme="4"/>
      <name val="Calibri"/>
      <family val="2"/>
      <charset val="204"/>
      <scheme val="minor"/>
    </font>
    <font>
      <b/>
      <sz val="14"/>
      <color theme="4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u/>
      <sz val="14"/>
      <color theme="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/>
    <xf numFmtId="4" fontId="3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tabSelected="1" workbookViewId="0">
      <selection activeCell="C18" sqref="C18"/>
    </sheetView>
  </sheetViews>
  <sheetFormatPr defaultColWidth="9.140625" defaultRowHeight="18.75" x14ac:dyDescent="0.3"/>
  <cols>
    <col min="1" max="1" width="50.140625" style="1" customWidth="1"/>
    <col min="2" max="2" width="23.5703125" style="1" customWidth="1"/>
    <col min="3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21</v>
      </c>
      <c r="B1" s="21"/>
      <c r="C1" s="21"/>
      <c r="D1" s="21"/>
      <c r="E1" s="21"/>
    </row>
    <row r="2" spans="1:5" x14ac:dyDescent="0.3">
      <c r="E2" s="2" t="s">
        <v>6</v>
      </c>
    </row>
    <row r="3" spans="1:5" s="4" customFormat="1" ht="79.5" customHeight="1" x14ac:dyDescent="0.3">
      <c r="A3" s="3" t="s">
        <v>0</v>
      </c>
      <c r="B3" s="3" t="s">
        <v>19</v>
      </c>
      <c r="C3" s="3" t="s">
        <v>22</v>
      </c>
      <c r="D3" s="3" t="s">
        <v>3</v>
      </c>
      <c r="E3" s="3" t="s">
        <v>4</v>
      </c>
    </row>
    <row r="4" spans="1:5" s="7" customFormat="1" x14ac:dyDescent="0.3">
      <c r="A4" s="5" t="s">
        <v>5</v>
      </c>
      <c r="B4" s="6">
        <f>SUM(B5:B6)</f>
        <v>736216867.20000005</v>
      </c>
      <c r="C4" s="6">
        <f>SUM(C5:C6)</f>
        <v>538916266.06999993</v>
      </c>
      <c r="D4" s="6">
        <f t="shared" ref="D4:D9" si="0">C4*100/B4</f>
        <v>73.200749681221083</v>
      </c>
      <c r="E4" s="6">
        <f>SUM(E5:E6)</f>
        <v>100.00000000000001</v>
      </c>
    </row>
    <row r="5" spans="1:5" x14ac:dyDescent="0.3">
      <c r="A5" s="8" t="s">
        <v>1</v>
      </c>
      <c r="B5" s="17">
        <v>261436726.84999999</v>
      </c>
      <c r="C5" s="17">
        <v>201353957.81</v>
      </c>
      <c r="D5" s="9">
        <f t="shared" si="0"/>
        <v>77.018236969256179</v>
      </c>
      <c r="E5" s="9">
        <f>C5*100/C4</f>
        <v>37.362753824143454</v>
      </c>
    </row>
    <row r="6" spans="1:5" x14ac:dyDescent="0.3">
      <c r="A6" s="8" t="s">
        <v>2</v>
      </c>
      <c r="B6" s="17">
        <v>474780140.35000002</v>
      </c>
      <c r="C6" s="17">
        <v>337562308.25999999</v>
      </c>
      <c r="D6" s="9">
        <f t="shared" si="0"/>
        <v>71.098658004345907</v>
      </c>
      <c r="E6" s="9">
        <f>C6*100/C4</f>
        <v>62.637246175856561</v>
      </c>
    </row>
    <row r="7" spans="1:5" s="7" customFormat="1" x14ac:dyDescent="0.3">
      <c r="A7" s="5" t="s">
        <v>16</v>
      </c>
      <c r="B7" s="6">
        <f>SUM(B8:B17)</f>
        <v>844617834.03000009</v>
      </c>
      <c r="C7" s="6">
        <f>SUM(C8:C17)</f>
        <v>536411162.94999999</v>
      </c>
      <c r="D7" s="6">
        <f t="shared" si="0"/>
        <v>63.509334202733299</v>
      </c>
      <c r="E7" s="6">
        <v>100</v>
      </c>
    </row>
    <row r="8" spans="1:5" s="12" customFormat="1" x14ac:dyDescent="0.25">
      <c r="A8" s="10" t="s">
        <v>7</v>
      </c>
      <c r="B8" s="11">
        <v>102478254.08</v>
      </c>
      <c r="C8" s="11">
        <v>59862732.640000001</v>
      </c>
      <c r="D8" s="9">
        <f t="shared" si="0"/>
        <v>58.415059055619693</v>
      </c>
      <c r="E8" s="9">
        <f>C8*100/C7</f>
        <v>11.159859595535661</v>
      </c>
    </row>
    <row r="9" spans="1:5" s="12" customFormat="1" ht="18" hidden="1" x14ac:dyDescent="0.3">
      <c r="A9" s="10" t="s">
        <v>8</v>
      </c>
      <c r="B9" s="11">
        <v>0</v>
      </c>
      <c r="C9" s="11">
        <v>0</v>
      </c>
      <c r="D9" s="9" t="e">
        <f t="shared" si="0"/>
        <v>#DIV/0!</v>
      </c>
      <c r="E9" s="9">
        <f>C9*100/C7</f>
        <v>0</v>
      </c>
    </row>
    <row r="10" spans="1:5" s="12" customFormat="1" ht="16.5" customHeight="1" x14ac:dyDescent="0.25">
      <c r="A10" s="10" t="s">
        <v>9</v>
      </c>
      <c r="B10" s="11">
        <v>45556053.380000003</v>
      </c>
      <c r="C10" s="11">
        <v>24392121.73</v>
      </c>
      <c r="D10" s="9">
        <f t="shared" ref="D10:D16" si="1">C10*100/B10</f>
        <v>53.543096735215912</v>
      </c>
      <c r="E10" s="9">
        <f>C10*100/C7</f>
        <v>4.5472807828709634</v>
      </c>
    </row>
    <row r="11" spans="1:5" s="12" customFormat="1" ht="24.75" customHeight="1" x14ac:dyDescent="0.25">
      <c r="A11" s="10" t="s">
        <v>10</v>
      </c>
      <c r="B11" s="11">
        <v>23930076.829999998</v>
      </c>
      <c r="C11" s="11">
        <v>9785862.7200000007</v>
      </c>
      <c r="D11" s="9">
        <f t="shared" si="1"/>
        <v>40.893570001964768</v>
      </c>
      <c r="E11" s="9">
        <f>C11*100/C8</f>
        <v>16.347170081342284</v>
      </c>
    </row>
    <row r="12" spans="1:5" s="12" customFormat="1" x14ac:dyDescent="0.25">
      <c r="A12" s="10" t="s">
        <v>18</v>
      </c>
      <c r="B12" s="11">
        <v>2752080</v>
      </c>
      <c r="C12" s="11">
        <v>826260</v>
      </c>
      <c r="D12" s="9">
        <f t="shared" si="1"/>
        <v>30.023109793319961</v>
      </c>
      <c r="E12" s="9">
        <f>C12*100/C7</f>
        <v>0.15403482572136878</v>
      </c>
    </row>
    <row r="13" spans="1:5" s="12" customFormat="1" x14ac:dyDescent="0.25">
      <c r="A13" s="10" t="s">
        <v>11</v>
      </c>
      <c r="B13" s="11">
        <v>463546378.73000002</v>
      </c>
      <c r="C13" s="11">
        <v>300304627.06</v>
      </c>
      <c r="D13" s="9">
        <f t="shared" si="1"/>
        <v>64.784159868265789</v>
      </c>
      <c r="E13" s="9">
        <f>C13*100/C7</f>
        <v>55.984037582005357</v>
      </c>
    </row>
    <row r="14" spans="1:5" s="12" customFormat="1" x14ac:dyDescent="0.25">
      <c r="A14" s="10" t="s">
        <v>12</v>
      </c>
      <c r="B14" s="11">
        <v>109765266.44</v>
      </c>
      <c r="C14" s="11">
        <v>75036925.209999993</v>
      </c>
      <c r="D14" s="9">
        <f t="shared" si="1"/>
        <v>68.361265492865869</v>
      </c>
      <c r="E14" s="9">
        <f>C14*100/C7</f>
        <v>13.988695685849166</v>
      </c>
    </row>
    <row r="15" spans="1:5" s="12" customFormat="1" x14ac:dyDescent="0.25">
      <c r="A15" s="10" t="s">
        <v>13</v>
      </c>
      <c r="B15" s="11">
        <v>31231532.199999999</v>
      </c>
      <c r="C15" s="11">
        <v>18949724.489999998</v>
      </c>
      <c r="D15" s="9">
        <f t="shared" si="1"/>
        <v>60.67497543396221</v>
      </c>
      <c r="E15" s="9">
        <f>C15*100/C7</f>
        <v>3.5326864537616531</v>
      </c>
    </row>
    <row r="16" spans="1:5" s="12" customFormat="1" x14ac:dyDescent="0.25">
      <c r="A16" s="10" t="s">
        <v>14</v>
      </c>
      <c r="B16" s="11">
        <v>10610142.369999999</v>
      </c>
      <c r="C16" s="11">
        <v>8036709.0999999996</v>
      </c>
      <c r="D16" s="9">
        <f t="shared" si="1"/>
        <v>75.745534977208806</v>
      </c>
      <c r="E16" s="9">
        <f>C16*100/C7</f>
        <v>1.4982367361264475</v>
      </c>
    </row>
    <row r="17" spans="1:5" s="12" customFormat="1" ht="75" x14ac:dyDescent="0.25">
      <c r="A17" s="10" t="s">
        <v>15</v>
      </c>
      <c r="B17" s="11">
        <v>54748050</v>
      </c>
      <c r="C17" s="11">
        <v>39216200</v>
      </c>
      <c r="D17" s="9">
        <f>C17*100/B17</f>
        <v>71.630313773732581</v>
      </c>
      <c r="E17" s="9">
        <f>C17*100/C7</f>
        <v>7.3108471092081695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14" sqref="C14"/>
    </sheetView>
  </sheetViews>
  <sheetFormatPr defaultColWidth="9.140625" defaultRowHeight="18.75" x14ac:dyDescent="0.3"/>
  <cols>
    <col min="1" max="1" width="50.140625" style="1" customWidth="1"/>
    <col min="2" max="2" width="22.42578125" style="1" customWidth="1"/>
    <col min="3" max="3" width="20.42578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31</v>
      </c>
      <c r="B1" s="21"/>
      <c r="C1" s="21"/>
      <c r="D1" s="21"/>
      <c r="E1" s="21"/>
    </row>
    <row r="2" spans="1:5" x14ac:dyDescent="0.3">
      <c r="E2" s="2" t="s">
        <v>6</v>
      </c>
    </row>
    <row r="3" spans="1:5" s="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s="7" customFormat="1" x14ac:dyDescent="0.3">
      <c r="A4" s="15" t="s">
        <v>5</v>
      </c>
      <c r="B4" s="16">
        <f>SUM(B5:B6)</f>
        <v>3726101.11</v>
      </c>
      <c r="C4" s="16">
        <f>SUM(C5:C6)</f>
        <v>2621150.9099999997</v>
      </c>
      <c r="D4" s="16">
        <f t="shared" ref="D4:D8" si="0">C4*100/B4</f>
        <v>70.345673201551946</v>
      </c>
      <c r="E4" s="16">
        <v>100</v>
      </c>
    </row>
    <row r="5" spans="1:5" x14ac:dyDescent="0.3">
      <c r="A5" s="8" t="s">
        <v>1</v>
      </c>
      <c r="B5" s="11">
        <v>90500</v>
      </c>
      <c r="C5" s="11">
        <v>93838.84</v>
      </c>
      <c r="D5" s="9">
        <f t="shared" si="0"/>
        <v>103.68932596685083</v>
      </c>
      <c r="E5" s="9">
        <f>C5*100/C4</f>
        <v>3.5800624695813492</v>
      </c>
    </row>
    <row r="6" spans="1:5" x14ac:dyDescent="0.3">
      <c r="A6" s="8" t="s">
        <v>2</v>
      </c>
      <c r="B6" s="11">
        <v>3635601.11</v>
      </c>
      <c r="C6" s="11">
        <v>2527312.0699999998</v>
      </c>
      <c r="D6" s="9">
        <f t="shared" si="0"/>
        <v>69.515658993733766</v>
      </c>
      <c r="E6" s="9">
        <f>C6*100/C4</f>
        <v>96.41993753041865</v>
      </c>
    </row>
    <row r="7" spans="1:5" s="7" customFormat="1" x14ac:dyDescent="0.3">
      <c r="A7" s="15" t="s">
        <v>16</v>
      </c>
      <c r="B7" s="16">
        <f>SUM(B8:B13)</f>
        <v>3771871.51</v>
      </c>
      <c r="C7" s="16">
        <f>SUM(C8:C13)</f>
        <v>2585832.98</v>
      </c>
      <c r="D7" s="16">
        <f t="shared" si="0"/>
        <v>68.555701676062668</v>
      </c>
      <c r="E7" s="16">
        <v>100</v>
      </c>
    </row>
    <row r="8" spans="1:5" s="12" customFormat="1" x14ac:dyDescent="0.25">
      <c r="A8" s="10" t="s">
        <v>7</v>
      </c>
      <c r="B8" s="11">
        <v>2290166.4</v>
      </c>
      <c r="C8" s="11">
        <v>1542053.27</v>
      </c>
      <c r="D8" s="9">
        <f t="shared" si="0"/>
        <v>67.333678024443984</v>
      </c>
      <c r="E8" s="9">
        <f>C8*100/C7</f>
        <v>59.634681819241088</v>
      </c>
    </row>
    <row r="9" spans="1:5" s="12" customFormat="1" ht="37.5" x14ac:dyDescent="0.25">
      <c r="A9" s="10" t="s">
        <v>17</v>
      </c>
      <c r="B9" s="11">
        <v>10800</v>
      </c>
      <c r="C9" s="11">
        <v>8100</v>
      </c>
      <c r="D9" s="9">
        <f>C9*100/B9</f>
        <v>75</v>
      </c>
      <c r="E9" s="9">
        <f>C9*100/C7</f>
        <v>0.31324528933806078</v>
      </c>
    </row>
    <row r="10" spans="1:5" s="12" customFormat="1" x14ac:dyDescent="0.25">
      <c r="A10" s="10" t="s">
        <v>9</v>
      </c>
      <c r="B10" s="11">
        <v>400654</v>
      </c>
      <c r="C10" s="11">
        <v>358024.64</v>
      </c>
      <c r="D10" s="9">
        <f>C10*100/B10</f>
        <v>89.360056307936517</v>
      </c>
      <c r="E10" s="9">
        <f>C10*100/C7</f>
        <v>13.845621228019143</v>
      </c>
    </row>
    <row r="11" spans="1:5" s="12" customFormat="1" ht="37.5" x14ac:dyDescent="0.25">
      <c r="A11" s="10" t="s">
        <v>10</v>
      </c>
      <c r="B11" s="11">
        <v>778910.11</v>
      </c>
      <c r="C11" s="11">
        <v>483428.59</v>
      </c>
      <c r="D11" s="9">
        <f t="shared" ref="D11:D13" si="1">C11*100/B11</f>
        <v>62.064747111832972</v>
      </c>
      <c r="E11" s="9">
        <f>C11*100/C7</f>
        <v>18.695275129486514</v>
      </c>
    </row>
    <row r="12" spans="1:5" s="12" customFormat="1" ht="18" hidden="1" x14ac:dyDescent="0.3">
      <c r="A12" s="10" t="s">
        <v>18</v>
      </c>
      <c r="B12" s="11">
        <v>0</v>
      </c>
      <c r="C12" s="11">
        <v>0</v>
      </c>
      <c r="D12" s="9" t="e">
        <f t="shared" si="1"/>
        <v>#DIV/0!</v>
      </c>
      <c r="E12" s="9">
        <f>C12*100/C8</f>
        <v>0</v>
      </c>
    </row>
    <row r="13" spans="1:5" s="12" customFormat="1" x14ac:dyDescent="0.25">
      <c r="A13" s="10" t="s">
        <v>13</v>
      </c>
      <c r="B13" s="11">
        <v>291341</v>
      </c>
      <c r="C13" s="11">
        <v>194226.48</v>
      </c>
      <c r="D13" s="9">
        <f t="shared" si="1"/>
        <v>66.666373768196038</v>
      </c>
      <c r="E13" s="9">
        <f>C13*100/C7</f>
        <v>7.5111765339151955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workbookViewId="0">
      <selection activeCell="C14" sqref="C14"/>
    </sheetView>
  </sheetViews>
  <sheetFormatPr defaultColWidth="9.140625" defaultRowHeight="18.75" x14ac:dyDescent="0.3"/>
  <cols>
    <col min="1" max="1" width="49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23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144761871.34999999</v>
      </c>
      <c r="C4" s="16">
        <f>SUM(C5:C6)</f>
        <v>102301178.06999999</v>
      </c>
      <c r="D4" s="16">
        <f>C4*100/B4</f>
        <v>70.668593266979755</v>
      </c>
      <c r="E4" s="16">
        <f>SUM(E5:E6)</f>
        <v>100</v>
      </c>
    </row>
    <row r="5" spans="1:5" x14ac:dyDescent="0.3">
      <c r="A5" s="8" t="s">
        <v>1</v>
      </c>
      <c r="B5" s="11">
        <v>32992102.57</v>
      </c>
      <c r="C5" s="11">
        <v>21323634.77</v>
      </c>
      <c r="D5" s="9">
        <f>C5*100/B5</f>
        <v>64.632542666103859</v>
      </c>
      <c r="E5" s="9">
        <f>C5*100/C4</f>
        <v>20.843977725661397</v>
      </c>
    </row>
    <row r="6" spans="1:5" x14ac:dyDescent="0.3">
      <c r="A6" s="8" t="s">
        <v>2</v>
      </c>
      <c r="B6" s="11">
        <v>111769768.78</v>
      </c>
      <c r="C6" s="11">
        <v>80977543.299999997</v>
      </c>
      <c r="D6" s="9">
        <f>C6*100/B6</f>
        <v>72.45030940288575</v>
      </c>
      <c r="E6" s="9">
        <f>C6*100/C4</f>
        <v>79.156022274338611</v>
      </c>
    </row>
    <row r="7" spans="1:5" x14ac:dyDescent="0.3">
      <c r="A7" s="15" t="s">
        <v>16</v>
      </c>
      <c r="B7" s="16">
        <f>SUM(B8:B14)</f>
        <v>146740262.34</v>
      </c>
      <c r="C7" s="16">
        <f>SUM(C8:C14)</f>
        <v>102083913.11</v>
      </c>
      <c r="D7" s="16">
        <f>C7*100/B7</f>
        <v>69.567759715100962</v>
      </c>
      <c r="E7" s="16">
        <f>SUM(E8:E14)</f>
        <v>100.40106418370297</v>
      </c>
    </row>
    <row r="8" spans="1:5" x14ac:dyDescent="0.3">
      <c r="A8" s="10" t="s">
        <v>7</v>
      </c>
      <c r="B8" s="11">
        <v>18459347.100000001</v>
      </c>
      <c r="C8" s="11">
        <v>8764181.9199999999</v>
      </c>
      <c r="D8" s="9">
        <f>C8*100/B8</f>
        <v>47.47828768006643</v>
      </c>
      <c r="E8" s="9">
        <f>C8*100/C7</f>
        <v>8.5852723049088056</v>
      </c>
    </row>
    <row r="9" spans="1:5" x14ac:dyDescent="0.3">
      <c r="A9" s="10" t="s">
        <v>9</v>
      </c>
      <c r="B9" s="11">
        <v>48917536.329999998</v>
      </c>
      <c r="C9" s="11">
        <v>41061781.539999999</v>
      </c>
      <c r="D9" s="9">
        <f>C9*100/B8</f>
        <v>222.44438721237327</v>
      </c>
      <c r="E9" s="9">
        <f>C9*100/C7</f>
        <v>40.223557550888636</v>
      </c>
    </row>
    <row r="10" spans="1:5" ht="37.5" x14ac:dyDescent="0.3">
      <c r="A10" s="10" t="s">
        <v>10</v>
      </c>
      <c r="B10" s="11">
        <v>45231929.909999996</v>
      </c>
      <c r="C10" s="11">
        <v>28617817.289999999</v>
      </c>
      <c r="D10" s="9">
        <f>C10*100/B8</f>
        <v>155.03157904214282</v>
      </c>
      <c r="E10" s="9">
        <f>C10*100/C7</f>
        <v>28.033620987043292</v>
      </c>
    </row>
    <row r="11" spans="1:5" x14ac:dyDescent="0.3">
      <c r="A11" s="10" t="s">
        <v>18</v>
      </c>
      <c r="B11" s="11">
        <v>1050000</v>
      </c>
      <c r="C11" s="11">
        <v>0</v>
      </c>
      <c r="D11" s="9">
        <f>C11*100/B9</f>
        <v>0</v>
      </c>
      <c r="E11" s="9">
        <f>C11*100/C8</f>
        <v>0</v>
      </c>
    </row>
    <row r="12" spans="1:5" x14ac:dyDescent="0.3">
      <c r="A12" s="10" t="s">
        <v>12</v>
      </c>
      <c r="B12" s="11">
        <v>278694</v>
      </c>
      <c r="C12" s="11">
        <v>275500</v>
      </c>
      <c r="D12" s="9">
        <f>C12*100/B10</f>
        <v>0.60908300960886419</v>
      </c>
      <c r="E12" s="9">
        <f>C12*100/C9</f>
        <v>0.67094020197741278</v>
      </c>
    </row>
    <row r="13" spans="1:5" x14ac:dyDescent="0.3">
      <c r="A13" s="10" t="s">
        <v>13</v>
      </c>
      <c r="B13" s="11">
        <v>435216</v>
      </c>
      <c r="C13" s="11">
        <v>290143.35999999999</v>
      </c>
      <c r="D13" s="9">
        <f>C13*100/B10</f>
        <v>0.64145695436235262</v>
      </c>
      <c r="E13" s="9">
        <f>C13*100/C7</f>
        <v>0.28422045272437541</v>
      </c>
    </row>
    <row r="14" spans="1:5" x14ac:dyDescent="0.3">
      <c r="A14" s="10" t="s">
        <v>14</v>
      </c>
      <c r="B14" s="11">
        <v>32367539</v>
      </c>
      <c r="C14" s="11">
        <v>23074489</v>
      </c>
      <c r="D14" s="9">
        <f>C14*100/B8</f>
        <v>125.00165295662055</v>
      </c>
      <c r="E14" s="9">
        <f>C14*100/C7</f>
        <v>22.603452686160455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workbookViewId="0">
      <selection activeCell="E11" sqref="E11:E12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24</v>
      </c>
      <c r="B1" s="21"/>
      <c r="C1" s="21"/>
      <c r="D1" s="21"/>
      <c r="E1" s="21"/>
    </row>
    <row r="2" spans="1:5" x14ac:dyDescent="0.3">
      <c r="E2" s="2" t="s">
        <v>6</v>
      </c>
    </row>
    <row r="3" spans="1:5" s="4" customFormat="1" ht="79.5" customHeight="1" x14ac:dyDescent="0.3">
      <c r="A3" s="3" t="s">
        <v>0</v>
      </c>
      <c r="B3" s="3" t="s">
        <v>19</v>
      </c>
      <c r="C3" s="3" t="s">
        <v>22</v>
      </c>
      <c r="D3" s="3" t="s">
        <v>3</v>
      </c>
      <c r="E3" s="3" t="s">
        <v>4</v>
      </c>
    </row>
    <row r="4" spans="1:5" s="7" customFormat="1" x14ac:dyDescent="0.3">
      <c r="A4" s="5" t="s">
        <v>5</v>
      </c>
      <c r="B4" s="6">
        <f>SUM(B5:B6)</f>
        <v>22772986.350000001</v>
      </c>
      <c r="C4" s="6">
        <f>SUM(C5:C6)</f>
        <v>15677097.049999999</v>
      </c>
      <c r="D4" s="6">
        <f>C4*100/B4</f>
        <v>68.840760755121607</v>
      </c>
      <c r="E4" s="6">
        <v>100</v>
      </c>
    </row>
    <row r="5" spans="1:5" x14ac:dyDescent="0.3">
      <c r="A5" s="8" t="s">
        <v>1</v>
      </c>
      <c r="B5" s="17">
        <v>19336152.84</v>
      </c>
      <c r="C5" s="17">
        <v>14807789.359999999</v>
      </c>
      <c r="D5" s="9">
        <f>C5*100/B5</f>
        <v>76.580845644577565</v>
      </c>
      <c r="E5" s="9">
        <f>C5*100/C4</f>
        <v>94.454919254327137</v>
      </c>
    </row>
    <row r="6" spans="1:5" x14ac:dyDescent="0.3">
      <c r="A6" s="8" t="s">
        <v>2</v>
      </c>
      <c r="B6" s="17">
        <v>3436833.51</v>
      </c>
      <c r="C6" s="17">
        <v>869307.69</v>
      </c>
      <c r="D6" s="9">
        <f>C6*100/B6</f>
        <v>25.293855156806828</v>
      </c>
      <c r="E6" s="9">
        <f>C6*100/C4</f>
        <v>5.5450807456728732</v>
      </c>
    </row>
    <row r="7" spans="1:5" s="7" customFormat="1" x14ac:dyDescent="0.3">
      <c r="A7" s="5" t="s">
        <v>16</v>
      </c>
      <c r="B7" s="6">
        <f>SUM(B8:B14)</f>
        <v>27366344.77</v>
      </c>
      <c r="C7" s="6">
        <f>SUM(C8:C14)</f>
        <v>16421103.129999999</v>
      </c>
      <c r="D7" s="6">
        <f>C7*100/B7</f>
        <v>60.004736723193744</v>
      </c>
      <c r="E7" s="6">
        <v>100</v>
      </c>
    </row>
    <row r="8" spans="1:5" x14ac:dyDescent="0.3">
      <c r="A8" s="18" t="s">
        <v>7</v>
      </c>
      <c r="B8" s="17">
        <v>6468433</v>
      </c>
      <c r="C8" s="17">
        <v>3993339.39</v>
      </c>
      <c r="D8" s="9">
        <f>C8*100/B8</f>
        <v>61.735808193421811</v>
      </c>
      <c r="E8" s="9">
        <f>C8*100/C7</f>
        <v>24.318338167577174</v>
      </c>
    </row>
    <row r="9" spans="1:5" ht="56.25" x14ac:dyDescent="0.3">
      <c r="A9" s="18" t="s">
        <v>17</v>
      </c>
      <c r="B9" s="17">
        <v>48407.5</v>
      </c>
      <c r="C9" s="17">
        <v>43000</v>
      </c>
      <c r="D9" s="9">
        <f t="shared" ref="D9:D10" si="0">C9*100/B9</f>
        <v>88.8292103496359</v>
      </c>
      <c r="E9" s="9">
        <f>C9*100/C7</f>
        <v>0.26185816908635423</v>
      </c>
    </row>
    <row r="10" spans="1:5" x14ac:dyDescent="0.3">
      <c r="A10" s="18" t="s">
        <v>9</v>
      </c>
      <c r="B10" s="17">
        <v>2575148.73</v>
      </c>
      <c r="C10" s="17">
        <v>1716348.22</v>
      </c>
      <c r="D10" s="9">
        <f t="shared" si="0"/>
        <v>66.650450127593217</v>
      </c>
      <c r="E10" s="9">
        <f>C10*100/C7</f>
        <v>10.452088427995886</v>
      </c>
    </row>
    <row r="11" spans="1:5" ht="37.5" x14ac:dyDescent="0.3">
      <c r="A11" s="18" t="s">
        <v>10</v>
      </c>
      <c r="B11" s="17">
        <v>9370177.5399999991</v>
      </c>
      <c r="C11" s="17">
        <v>5314046.68</v>
      </c>
      <c r="D11" s="9">
        <f t="shared" ref="D11:D13" si="1">C11*100/B11</f>
        <v>56.712337170934759</v>
      </c>
      <c r="E11" s="9">
        <f>C11*100/C7</f>
        <v>32.361082187539978</v>
      </c>
    </row>
    <row r="12" spans="1:5" x14ac:dyDescent="0.3">
      <c r="A12" s="18" t="s">
        <v>18</v>
      </c>
      <c r="B12" s="17">
        <v>53125</v>
      </c>
      <c r="C12" s="17">
        <v>53125</v>
      </c>
      <c r="D12" s="9">
        <f t="shared" si="1"/>
        <v>100</v>
      </c>
      <c r="E12" s="9">
        <f>C12*100/C8</f>
        <v>1.3303402193420879</v>
      </c>
    </row>
    <row r="13" spans="1:5" x14ac:dyDescent="0.3">
      <c r="A13" s="18" t="s">
        <v>13</v>
      </c>
      <c r="B13" s="17">
        <v>155430</v>
      </c>
      <c r="C13" s="17">
        <v>122822.05</v>
      </c>
      <c r="D13" s="9">
        <f t="shared" si="1"/>
        <v>79.020813227819602</v>
      </c>
      <c r="E13" s="9">
        <f>C13*100/C7</f>
        <v>0.74795249154494536</v>
      </c>
    </row>
    <row r="14" spans="1:5" x14ac:dyDescent="0.3">
      <c r="A14" s="18" t="s">
        <v>14</v>
      </c>
      <c r="B14" s="17">
        <v>8695623</v>
      </c>
      <c r="C14" s="17">
        <v>5178421.79</v>
      </c>
      <c r="D14" s="9">
        <f>C14*100/B14</f>
        <v>59.552050382129032</v>
      </c>
      <c r="E14" s="9">
        <f>C14*100/C7</f>
        <v>31.535163922936768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workbookViewId="0">
      <selection activeCell="C13" sqref="C13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25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5136045.57</v>
      </c>
      <c r="C4" s="16">
        <f>SUM(C5:C6)</f>
        <v>3726136.6199999996</v>
      </c>
      <c r="D4" s="16">
        <f t="shared" ref="D4:D9" si="0">C4*100/B4</f>
        <v>72.548745318083292</v>
      </c>
      <c r="E4" s="16">
        <v>100</v>
      </c>
    </row>
    <row r="5" spans="1:5" x14ac:dyDescent="0.3">
      <c r="A5" s="8" t="s">
        <v>1</v>
      </c>
      <c r="B5" s="11">
        <v>211309.57</v>
      </c>
      <c r="C5" s="11">
        <v>185435.34</v>
      </c>
      <c r="D5" s="9">
        <f t="shared" si="0"/>
        <v>87.755296648419659</v>
      </c>
      <c r="E5" s="9">
        <f>C5*100/C4</f>
        <v>4.9766114050858397</v>
      </c>
    </row>
    <row r="6" spans="1:5" x14ac:dyDescent="0.3">
      <c r="A6" s="8" t="s">
        <v>2</v>
      </c>
      <c r="B6" s="11">
        <v>4924736</v>
      </c>
      <c r="C6" s="11">
        <v>3540701.28</v>
      </c>
      <c r="D6" s="9">
        <f t="shared" si="0"/>
        <v>71.896265708456255</v>
      </c>
      <c r="E6" s="9">
        <f>C6*100/C4</f>
        <v>95.023388594914167</v>
      </c>
    </row>
    <row r="7" spans="1:5" x14ac:dyDescent="0.3">
      <c r="A7" s="15" t="s">
        <v>16</v>
      </c>
      <c r="B7" s="16">
        <f>SUM(B8:B12)</f>
        <v>5123645.57</v>
      </c>
      <c r="C7" s="16">
        <f>SUM(C8:C12)</f>
        <v>3333857.09</v>
      </c>
      <c r="D7" s="16">
        <f t="shared" si="0"/>
        <v>65.068066173827859</v>
      </c>
      <c r="E7" s="16">
        <v>100</v>
      </c>
    </row>
    <row r="8" spans="1:5" x14ac:dyDescent="0.3">
      <c r="A8" s="10" t="s">
        <v>7</v>
      </c>
      <c r="B8" s="11">
        <v>2960663.36</v>
      </c>
      <c r="C8" s="11">
        <v>1882576.58</v>
      </c>
      <c r="D8" s="9">
        <f t="shared" si="0"/>
        <v>63.586309927515707</v>
      </c>
      <c r="E8" s="9">
        <f>C8*100/C7</f>
        <v>56.468424685834393</v>
      </c>
    </row>
    <row r="9" spans="1:5" ht="37.5" x14ac:dyDescent="0.3">
      <c r="A9" s="10" t="s">
        <v>20</v>
      </c>
      <c r="B9" s="11">
        <v>200000</v>
      </c>
      <c r="C9" s="11">
        <v>200000</v>
      </c>
      <c r="D9" s="9">
        <f t="shared" si="0"/>
        <v>100</v>
      </c>
      <c r="E9" s="9">
        <f>C9*100/C8</f>
        <v>10.623737813629871</v>
      </c>
    </row>
    <row r="10" spans="1:5" ht="37.5" x14ac:dyDescent="0.3">
      <c r="A10" s="10" t="s">
        <v>10</v>
      </c>
      <c r="B10" s="11">
        <v>1286902.21</v>
      </c>
      <c r="C10" s="11">
        <v>834220.51</v>
      </c>
      <c r="D10" s="9">
        <f t="shared" ref="D10:D12" si="1">C10*100/B10</f>
        <v>64.823923956117852</v>
      </c>
      <c r="E10" s="9">
        <f>C10*100/C7</f>
        <v>25.022683560800143</v>
      </c>
    </row>
    <row r="11" spans="1:5" x14ac:dyDescent="0.3">
      <c r="A11" s="10" t="s">
        <v>18</v>
      </c>
      <c r="B11" s="11">
        <v>600000</v>
      </c>
      <c r="C11" s="11">
        <v>360000</v>
      </c>
      <c r="D11" s="9">
        <f t="shared" ref="D11" si="2">C11*100/B11</f>
        <v>60</v>
      </c>
      <c r="E11" s="9">
        <f>C11*100/C8</f>
        <v>19.122728064533767</v>
      </c>
    </row>
    <row r="12" spans="1:5" x14ac:dyDescent="0.3">
      <c r="A12" s="10" t="s">
        <v>13</v>
      </c>
      <c r="B12" s="11">
        <v>76080</v>
      </c>
      <c r="C12" s="11">
        <v>57060</v>
      </c>
      <c r="D12" s="9">
        <f t="shared" si="1"/>
        <v>75</v>
      </c>
      <c r="E12" s="9">
        <f>C12*100/C7</f>
        <v>1.7115310722572095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workbookViewId="0">
      <selection activeCell="C15" sqref="C15"/>
    </sheetView>
  </sheetViews>
  <sheetFormatPr defaultColWidth="9.140625" defaultRowHeight="18.75" x14ac:dyDescent="0.3"/>
  <cols>
    <col min="1" max="1" width="50.140625" style="1" customWidth="1"/>
    <col min="2" max="3" width="20.5703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ht="24" customHeight="1" x14ac:dyDescent="0.3">
      <c r="A1" s="22" t="s">
        <v>26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2793533</v>
      </c>
      <c r="C4" s="16">
        <f>SUM(C5:C6)</f>
        <v>3033682.5900000003</v>
      </c>
      <c r="D4" s="16">
        <f>C4*100/B4</f>
        <v>108.59662620774483</v>
      </c>
      <c r="E4" s="16">
        <v>100</v>
      </c>
    </row>
    <row r="5" spans="1:5" x14ac:dyDescent="0.3">
      <c r="A5" s="8" t="s">
        <v>1</v>
      </c>
      <c r="B5" s="11">
        <v>24500</v>
      </c>
      <c r="C5" s="11">
        <v>16376.37</v>
      </c>
      <c r="D5" s="9">
        <f>C5*100/B5</f>
        <v>66.84232653061224</v>
      </c>
      <c r="E5" s="9">
        <f>C5*100/C4</f>
        <v>0.53981817524291487</v>
      </c>
    </row>
    <row r="6" spans="1:5" x14ac:dyDescent="0.3">
      <c r="A6" s="8" t="s">
        <v>2</v>
      </c>
      <c r="B6" s="11">
        <v>2769033</v>
      </c>
      <c r="C6" s="11">
        <v>3017306.22</v>
      </c>
      <c r="D6" s="9">
        <f>C6*100/B6</f>
        <v>108.9660621596059</v>
      </c>
      <c r="E6" s="9">
        <f>C6*100/C4</f>
        <v>99.460181824757072</v>
      </c>
    </row>
    <row r="7" spans="1:5" x14ac:dyDescent="0.3">
      <c r="A7" s="15" t="s">
        <v>16</v>
      </c>
      <c r="B7" s="16">
        <f>SUM(B8:B14)</f>
        <v>4694500.5</v>
      </c>
      <c r="C7" s="16">
        <f>SUM(C8:C14)</f>
        <v>2770698.91</v>
      </c>
      <c r="D7" s="16">
        <f>C7*100/B7</f>
        <v>59.020100434540375</v>
      </c>
      <c r="E7" s="16">
        <v>100</v>
      </c>
    </row>
    <row r="8" spans="1:5" x14ac:dyDescent="0.3">
      <c r="A8" s="10" t="s">
        <v>7</v>
      </c>
      <c r="B8" s="11">
        <v>2034301.5</v>
      </c>
      <c r="C8" s="11">
        <v>1379430.65</v>
      </c>
      <c r="D8" s="9">
        <f>C8*100/B8</f>
        <v>67.808564757977123</v>
      </c>
      <c r="E8" s="9">
        <f>C8*100/C7</f>
        <v>49.786378628921462</v>
      </c>
    </row>
    <row r="9" spans="1:5" ht="37.5" x14ac:dyDescent="0.3">
      <c r="A9" s="10" t="s">
        <v>17</v>
      </c>
      <c r="B9" s="11">
        <v>12000</v>
      </c>
      <c r="C9" s="11">
        <v>5000</v>
      </c>
      <c r="D9" s="9">
        <f t="shared" ref="D9:D13" si="0">C9*100/B9</f>
        <v>41.666666666666664</v>
      </c>
      <c r="E9" s="9">
        <f>C9*100/C7</f>
        <v>0.18045988259330567</v>
      </c>
    </row>
    <row r="10" spans="1:5" ht="18" hidden="1" x14ac:dyDescent="0.35">
      <c r="A10" s="10" t="s">
        <v>9</v>
      </c>
      <c r="B10" s="11">
        <v>0</v>
      </c>
      <c r="C10" s="11">
        <v>0</v>
      </c>
      <c r="D10" s="9" t="e">
        <f t="shared" si="0"/>
        <v>#DIV/0!</v>
      </c>
      <c r="E10" s="9">
        <f t="shared" ref="E10:E12" si="1">C10*100/C8</f>
        <v>0</v>
      </c>
    </row>
    <row r="11" spans="1:5" ht="37.5" x14ac:dyDescent="0.3">
      <c r="A11" s="10" t="s">
        <v>10</v>
      </c>
      <c r="B11" s="11">
        <v>1353111</v>
      </c>
      <c r="C11" s="11">
        <v>958743.06</v>
      </c>
      <c r="D11" s="9">
        <f t="shared" si="0"/>
        <v>70.854723670120194</v>
      </c>
      <c r="E11" s="9">
        <f t="shared" si="1"/>
        <v>19174.861199999999</v>
      </c>
    </row>
    <row r="12" spans="1:5" x14ac:dyDescent="0.3">
      <c r="A12" s="10" t="s">
        <v>18</v>
      </c>
      <c r="B12" s="11">
        <v>300000</v>
      </c>
      <c r="C12" s="11">
        <v>0</v>
      </c>
      <c r="D12" s="9">
        <f t="shared" si="0"/>
        <v>0</v>
      </c>
      <c r="E12" s="9" t="e">
        <f t="shared" si="1"/>
        <v>#DIV/0!</v>
      </c>
    </row>
    <row r="13" spans="1:5" x14ac:dyDescent="0.3">
      <c r="A13" s="10" t="s">
        <v>13</v>
      </c>
      <c r="B13" s="11">
        <v>328088</v>
      </c>
      <c r="C13" s="11">
        <v>218725.2</v>
      </c>
      <c r="D13" s="9">
        <f t="shared" si="0"/>
        <v>66.666626027163446</v>
      </c>
      <c r="E13" s="9">
        <f>C13*100/C7</f>
        <v>7.8942247824394602</v>
      </c>
    </row>
    <row r="14" spans="1:5" x14ac:dyDescent="0.3">
      <c r="A14" s="10" t="s">
        <v>14</v>
      </c>
      <c r="B14" s="11">
        <v>667000</v>
      </c>
      <c r="C14" s="11">
        <v>208800</v>
      </c>
      <c r="D14" s="9">
        <f t="shared" ref="D14" si="2">C14*100/B14</f>
        <v>31.304347826086957</v>
      </c>
      <c r="E14" s="9">
        <f>C14*100/C8</f>
        <v>15.136679759870496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workbookViewId="0">
      <selection activeCell="E15" sqref="E15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27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20">
        <f>SUM(B5:B6)</f>
        <v>9088296.7100000009</v>
      </c>
      <c r="C4" s="20">
        <f>SUM(C5:C6)</f>
        <v>4470224.7</v>
      </c>
      <c r="D4" s="20">
        <f>C4*100/B4</f>
        <v>49.186606056570966</v>
      </c>
      <c r="E4" s="20">
        <v>100</v>
      </c>
    </row>
    <row r="5" spans="1:5" x14ac:dyDescent="0.3">
      <c r="A5" s="8" t="s">
        <v>1</v>
      </c>
      <c r="B5" s="11">
        <v>500500</v>
      </c>
      <c r="C5" s="11">
        <v>282983.21999999997</v>
      </c>
      <c r="D5" s="19">
        <f>C5*100/B5</f>
        <v>56.540103896103886</v>
      </c>
      <c r="E5" s="19">
        <f>C5*100/C4</f>
        <v>6.3304025858029007</v>
      </c>
    </row>
    <row r="6" spans="1:5" x14ac:dyDescent="0.3">
      <c r="A6" s="8" t="s">
        <v>2</v>
      </c>
      <c r="B6" s="11">
        <v>8587796.7100000009</v>
      </c>
      <c r="C6" s="11">
        <v>4187241.48</v>
      </c>
      <c r="D6" s="19">
        <f>C6*100/B6</f>
        <v>48.758041455781033</v>
      </c>
      <c r="E6" s="19">
        <f>C6*100/C4</f>
        <v>93.669597414197099</v>
      </c>
    </row>
    <row r="7" spans="1:5" x14ac:dyDescent="0.3">
      <c r="A7" s="15" t="s">
        <v>16</v>
      </c>
      <c r="B7" s="20">
        <f>SUM(B8:B14)</f>
        <v>9105032.7100000009</v>
      </c>
      <c r="C7" s="20">
        <f>SUM(C8:C14)</f>
        <v>3568458.91</v>
      </c>
      <c r="D7" s="20">
        <f>C7*100/B7</f>
        <v>39.192159146015847</v>
      </c>
      <c r="E7" s="20">
        <v>100</v>
      </c>
    </row>
    <row r="8" spans="1:5" x14ac:dyDescent="0.3">
      <c r="A8" s="10" t="s">
        <v>7</v>
      </c>
      <c r="B8" s="11">
        <v>2907847.97</v>
      </c>
      <c r="C8" s="11">
        <v>1792961.55</v>
      </c>
      <c r="D8" s="19">
        <f>C8*100/B8</f>
        <v>61.659397894863119</v>
      </c>
      <c r="E8" s="19">
        <f>C8*100/C7</f>
        <v>50.244702131094456</v>
      </c>
    </row>
    <row r="9" spans="1:5" ht="37.5" x14ac:dyDescent="0.3">
      <c r="A9" s="10" t="s">
        <v>17</v>
      </c>
      <c r="B9" s="11">
        <v>15800</v>
      </c>
      <c r="C9" s="11">
        <v>7200</v>
      </c>
      <c r="D9" s="19">
        <f t="shared" ref="D9:D14" si="0">C9*100/B9</f>
        <v>45.569620253164558</v>
      </c>
      <c r="E9" s="19">
        <f>C9*100/C7</f>
        <v>0.20176777095073795</v>
      </c>
    </row>
    <row r="10" spans="1:5" x14ac:dyDescent="0.3">
      <c r="A10" s="10" t="s">
        <v>9</v>
      </c>
      <c r="B10" s="11">
        <v>670667</v>
      </c>
      <c r="C10" s="11">
        <v>670667</v>
      </c>
      <c r="D10" s="19">
        <f t="shared" si="0"/>
        <v>100</v>
      </c>
      <c r="E10" s="19">
        <f>C10*100/C7</f>
        <v>18.794303561141469</v>
      </c>
    </row>
    <row r="11" spans="1:5" ht="37.5" x14ac:dyDescent="0.3">
      <c r="A11" s="10" t="s">
        <v>10</v>
      </c>
      <c r="B11" s="11">
        <v>4201193.2</v>
      </c>
      <c r="C11" s="11">
        <v>920604.95</v>
      </c>
      <c r="D11" s="19">
        <f t="shared" si="0"/>
        <v>21.912940114251349</v>
      </c>
      <c r="E11" s="19">
        <f>C11*100/C7</f>
        <v>25.798390095516048</v>
      </c>
    </row>
    <row r="12" spans="1:5" x14ac:dyDescent="0.3">
      <c r="A12" s="10" t="s">
        <v>18</v>
      </c>
      <c r="B12" s="11">
        <v>390000</v>
      </c>
      <c r="C12" s="11">
        <v>0</v>
      </c>
      <c r="D12" s="19">
        <f t="shared" si="0"/>
        <v>0</v>
      </c>
      <c r="E12" s="19">
        <f>C12*100/C7</f>
        <v>0</v>
      </c>
    </row>
    <row r="13" spans="1:5" x14ac:dyDescent="0.3">
      <c r="A13" s="10" t="s">
        <v>12</v>
      </c>
      <c r="B13" s="11">
        <v>683490.54</v>
      </c>
      <c r="C13" s="11">
        <v>0</v>
      </c>
      <c r="D13" s="19">
        <f t="shared" si="0"/>
        <v>0</v>
      </c>
      <c r="E13" s="19">
        <f>C13*100/C7</f>
        <v>0</v>
      </c>
    </row>
    <row r="14" spans="1:5" x14ac:dyDescent="0.3">
      <c r="A14" s="10" t="s">
        <v>13</v>
      </c>
      <c r="B14" s="11">
        <v>236034</v>
      </c>
      <c r="C14" s="11">
        <v>177025.41</v>
      </c>
      <c r="D14" s="19">
        <f t="shared" si="0"/>
        <v>74.999961869900105</v>
      </c>
      <c r="E14" s="19">
        <f>C14*100/C7</f>
        <v>4.9608364412972881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14" sqref="C14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28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9055099.0999999996</v>
      </c>
      <c r="C4" s="16">
        <f>SUM(C5:C6)</f>
        <v>6091485.75</v>
      </c>
      <c r="D4" s="16">
        <f>C4*100/B4</f>
        <v>67.271331685370512</v>
      </c>
      <c r="E4" s="16">
        <v>100</v>
      </c>
    </row>
    <row r="5" spans="1:5" x14ac:dyDescent="0.3">
      <c r="A5" s="8" t="s">
        <v>1</v>
      </c>
      <c r="B5" s="11">
        <v>237400</v>
      </c>
      <c r="C5" s="11">
        <v>198779.76</v>
      </c>
      <c r="D5" s="9">
        <f>C5*100/B5</f>
        <v>83.731996630160069</v>
      </c>
      <c r="E5" s="9">
        <f>C5*100/C4</f>
        <v>3.2632393501043651</v>
      </c>
    </row>
    <row r="6" spans="1:5" x14ac:dyDescent="0.3">
      <c r="A6" s="8" t="s">
        <v>2</v>
      </c>
      <c r="B6" s="11">
        <v>8817699.0999999996</v>
      </c>
      <c r="C6" s="11">
        <v>5892705.9900000002</v>
      </c>
      <c r="D6" s="9">
        <f>C6*100/B6</f>
        <v>66.828159173632955</v>
      </c>
      <c r="E6" s="9">
        <f>C6*100/C4</f>
        <v>96.736760649895629</v>
      </c>
    </row>
    <row r="7" spans="1:5" x14ac:dyDescent="0.3">
      <c r="A7" s="15" t="s">
        <v>16</v>
      </c>
      <c r="B7" s="16">
        <f>SUM(B8:B13)</f>
        <v>9167418.1000000015</v>
      </c>
      <c r="C7" s="16">
        <f>SUM(C8:C13)</f>
        <v>6029703.3399999999</v>
      </c>
      <c r="D7" s="16">
        <f>C7*100/B7</f>
        <v>65.773190163542324</v>
      </c>
      <c r="E7" s="16">
        <v>100</v>
      </c>
    </row>
    <row r="8" spans="1:5" x14ac:dyDescent="0.3">
      <c r="A8" s="10" t="s">
        <v>7</v>
      </c>
      <c r="B8" s="11">
        <v>4912270.6100000003</v>
      </c>
      <c r="C8" s="11">
        <v>3190670.32</v>
      </c>
      <c r="D8" s="9">
        <f>C8*100/B8</f>
        <v>64.953064953398396</v>
      </c>
      <c r="E8" s="9">
        <f>C8*100/C7</f>
        <v>52.915875625814785</v>
      </c>
    </row>
    <row r="9" spans="1:5" ht="37.5" x14ac:dyDescent="0.3">
      <c r="A9" s="10" t="s">
        <v>17</v>
      </c>
      <c r="B9" s="11">
        <v>17800</v>
      </c>
      <c r="C9" s="11">
        <v>13320</v>
      </c>
      <c r="D9" s="9">
        <f t="shared" ref="D9:D13" si="0">C9*100/B9</f>
        <v>74.831460674157299</v>
      </c>
      <c r="E9" s="9">
        <f>C9*100/C7</f>
        <v>0.22090639039631427</v>
      </c>
    </row>
    <row r="10" spans="1:5" ht="18" hidden="1" x14ac:dyDescent="0.35">
      <c r="A10" s="10" t="s">
        <v>9</v>
      </c>
      <c r="B10" s="11">
        <v>0</v>
      </c>
      <c r="C10" s="11">
        <v>0</v>
      </c>
      <c r="D10" s="9">
        <v>0</v>
      </c>
      <c r="E10" s="9">
        <f>C10*100/C7</f>
        <v>0</v>
      </c>
    </row>
    <row r="11" spans="1:5" ht="37.5" x14ac:dyDescent="0.3">
      <c r="A11" s="10" t="s">
        <v>10</v>
      </c>
      <c r="B11" s="11">
        <v>3344031.49</v>
      </c>
      <c r="C11" s="11">
        <v>2155727.0099999998</v>
      </c>
      <c r="D11" s="9">
        <f t="shared" si="0"/>
        <v>64.464913576516579</v>
      </c>
      <c r="E11" s="9">
        <f>C11*100/C7</f>
        <v>35.751792226647083</v>
      </c>
    </row>
    <row r="12" spans="1:5" ht="18" hidden="1" x14ac:dyDescent="0.35">
      <c r="A12" s="10" t="s">
        <v>18</v>
      </c>
      <c r="B12" s="11">
        <v>0</v>
      </c>
      <c r="C12" s="11">
        <v>0</v>
      </c>
      <c r="D12" s="9" t="e">
        <f t="shared" si="0"/>
        <v>#DIV/0!</v>
      </c>
      <c r="E12" s="9">
        <f>C12*100/C8</f>
        <v>0</v>
      </c>
    </row>
    <row r="13" spans="1:5" x14ac:dyDescent="0.3">
      <c r="A13" s="10" t="s">
        <v>13</v>
      </c>
      <c r="B13" s="11">
        <v>893316</v>
      </c>
      <c r="C13" s="11">
        <v>669986.01</v>
      </c>
      <c r="D13" s="9">
        <f t="shared" si="0"/>
        <v>74.999889176954184</v>
      </c>
      <c r="E13" s="9">
        <f>C13*100/C7</f>
        <v>11.111425757141809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B15" sqref="B15"/>
    </sheetView>
  </sheetViews>
  <sheetFormatPr defaultColWidth="9.140625" defaultRowHeight="18.75" x14ac:dyDescent="0.3"/>
  <cols>
    <col min="1" max="1" width="50.140625" style="1" customWidth="1"/>
    <col min="2" max="2" width="20.85546875" style="1" customWidth="1"/>
    <col min="3" max="3" width="19.42578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29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4243552</v>
      </c>
      <c r="C4" s="16">
        <f>SUM(C5:C6)</f>
        <v>2292459.2200000002</v>
      </c>
      <c r="D4" s="16">
        <f t="shared" ref="D4:D13" si="0">C4*100/B4</f>
        <v>54.022178118708105</v>
      </c>
      <c r="E4" s="16">
        <v>100</v>
      </c>
    </row>
    <row r="5" spans="1:5" x14ac:dyDescent="0.3">
      <c r="A5" s="8" t="s">
        <v>1</v>
      </c>
      <c r="B5" s="11">
        <v>89451</v>
      </c>
      <c r="C5" s="11">
        <v>74742.75</v>
      </c>
      <c r="D5" s="9">
        <f t="shared" si="0"/>
        <v>83.557198913371565</v>
      </c>
      <c r="E5" s="9">
        <f>C5*100/C4</f>
        <v>3.2603742456103535</v>
      </c>
    </row>
    <row r="6" spans="1:5" x14ac:dyDescent="0.3">
      <c r="A6" s="8" t="s">
        <v>2</v>
      </c>
      <c r="B6" s="11">
        <v>4154101</v>
      </c>
      <c r="C6" s="11">
        <v>2217716.4700000002</v>
      </c>
      <c r="D6" s="9">
        <f t="shared" si="0"/>
        <v>53.386195232133268</v>
      </c>
      <c r="E6" s="9">
        <f>C6*100/C4</f>
        <v>96.73962575438965</v>
      </c>
    </row>
    <row r="7" spans="1:5" x14ac:dyDescent="0.3">
      <c r="A7" s="15" t="s">
        <v>16</v>
      </c>
      <c r="B7" s="16">
        <f>SUM(B8:B13)</f>
        <v>4336352</v>
      </c>
      <c r="C7" s="16">
        <f>SUM(C8:C13)</f>
        <v>2220446.2400000002</v>
      </c>
      <c r="D7" s="16">
        <f t="shared" si="0"/>
        <v>51.205396609869318</v>
      </c>
      <c r="E7" s="16">
        <v>100</v>
      </c>
    </row>
    <row r="8" spans="1:5" x14ac:dyDescent="0.3">
      <c r="A8" s="10" t="s">
        <v>7</v>
      </c>
      <c r="B8" s="11">
        <v>2730613</v>
      </c>
      <c r="C8" s="11">
        <v>1458664.58</v>
      </c>
      <c r="D8" s="9">
        <f t="shared" si="0"/>
        <v>53.41894219356606</v>
      </c>
      <c r="E8" s="9">
        <f>C8*100/C7</f>
        <v>65.692406946092049</v>
      </c>
    </row>
    <row r="9" spans="1:5" ht="37.5" x14ac:dyDescent="0.3">
      <c r="A9" s="10" t="s">
        <v>17</v>
      </c>
      <c r="B9" s="11">
        <v>18600</v>
      </c>
      <c r="C9" s="11">
        <v>8100</v>
      </c>
      <c r="D9" s="9">
        <f t="shared" si="0"/>
        <v>43.548387096774192</v>
      </c>
      <c r="E9" s="9">
        <f>C9*100/C7</f>
        <v>0.36479153847922025</v>
      </c>
    </row>
    <row r="10" spans="1:5" x14ac:dyDescent="0.3">
      <c r="A10" s="10" t="s">
        <v>9</v>
      </c>
      <c r="B10" s="11">
        <v>193000</v>
      </c>
      <c r="C10" s="11">
        <v>133004</v>
      </c>
      <c r="D10" s="9">
        <f t="shared" si="0"/>
        <v>68.913989637305704</v>
      </c>
      <c r="E10" s="9">
        <f>C10*100/C7</f>
        <v>5.9899671338136065</v>
      </c>
    </row>
    <row r="11" spans="1:5" ht="37.5" x14ac:dyDescent="0.3">
      <c r="A11" s="10" t="s">
        <v>10</v>
      </c>
      <c r="B11" s="11">
        <v>709885</v>
      </c>
      <c r="C11" s="11">
        <v>264987.25</v>
      </c>
      <c r="D11" s="9">
        <f t="shared" si="0"/>
        <v>37.328194003254048</v>
      </c>
      <c r="E11" s="9">
        <f>C11*100/C7</f>
        <v>11.933963778379971</v>
      </c>
    </row>
    <row r="12" spans="1:5" x14ac:dyDescent="0.3">
      <c r="A12" s="10" t="s">
        <v>18</v>
      </c>
      <c r="B12" s="11">
        <v>350000</v>
      </c>
      <c r="C12" s="11">
        <v>105000</v>
      </c>
      <c r="D12" s="9">
        <f t="shared" si="0"/>
        <v>30</v>
      </c>
      <c r="E12" s="9">
        <f>C12*100/C7</f>
        <v>4.7287792025084103</v>
      </c>
    </row>
    <row r="13" spans="1:5" x14ac:dyDescent="0.3">
      <c r="A13" s="10" t="s">
        <v>13</v>
      </c>
      <c r="B13" s="11">
        <v>334254</v>
      </c>
      <c r="C13" s="11">
        <v>250690.41</v>
      </c>
      <c r="D13" s="9">
        <f t="shared" si="0"/>
        <v>74.999973074368597</v>
      </c>
      <c r="E13" s="9">
        <f>C13*100/C7</f>
        <v>11.290091400726729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"/>
  <sheetViews>
    <sheetView workbookViewId="0">
      <selection activeCell="B7" sqref="B7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30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8673356.9900000002</v>
      </c>
      <c r="C4" s="16">
        <f>SUM(C5:C6)</f>
        <v>6856615.9000000004</v>
      </c>
      <c r="D4" s="16">
        <f>C4*100/B4</f>
        <v>79.053772465556037</v>
      </c>
      <c r="E4" s="16">
        <v>100</v>
      </c>
    </row>
    <row r="5" spans="1:5" x14ac:dyDescent="0.3">
      <c r="A5" s="8" t="s">
        <v>1</v>
      </c>
      <c r="B5" s="11">
        <v>2927000</v>
      </c>
      <c r="C5" s="11">
        <v>1967440.11</v>
      </c>
      <c r="D5" s="9">
        <f>C5*100/B5</f>
        <v>67.216949436282889</v>
      </c>
      <c r="E5" s="9">
        <f>C5*100/C4</f>
        <v>28.694040014695879</v>
      </c>
    </row>
    <row r="6" spans="1:5" x14ac:dyDescent="0.3">
      <c r="A6" s="8" t="s">
        <v>2</v>
      </c>
      <c r="B6" s="11">
        <v>5746356.9900000002</v>
      </c>
      <c r="C6" s="11">
        <v>4889175.79</v>
      </c>
      <c r="D6" s="9">
        <f>C6*100/B6</f>
        <v>85.083049982942313</v>
      </c>
      <c r="E6" s="9">
        <f>C6*100/C4</f>
        <v>71.305959985304114</v>
      </c>
    </row>
    <row r="7" spans="1:5" x14ac:dyDescent="0.3">
      <c r="A7" s="15" t="s">
        <v>16</v>
      </c>
      <c r="B7" s="16">
        <f>SUM(B8:B11)</f>
        <v>8761648.1899999995</v>
      </c>
      <c r="C7" s="16">
        <f>SUM(C8:C11)</f>
        <v>6587623.4699999997</v>
      </c>
      <c r="D7" s="16">
        <f>C7*100/B7</f>
        <v>75.187034758125805</v>
      </c>
      <c r="E7" s="16">
        <v>100</v>
      </c>
    </row>
    <row r="8" spans="1:5" x14ac:dyDescent="0.3">
      <c r="A8" s="10" t="s">
        <v>7</v>
      </c>
      <c r="B8" s="11">
        <v>4138375.85</v>
      </c>
      <c r="C8" s="11">
        <v>2683408.5699999998</v>
      </c>
      <c r="D8" s="9">
        <f>C8*100/B8</f>
        <v>64.842070108252727</v>
      </c>
      <c r="E8" s="9">
        <f>C8*100/C7</f>
        <v>40.734091470470759</v>
      </c>
    </row>
    <row r="9" spans="1:5" ht="37.5" x14ac:dyDescent="0.3">
      <c r="A9" s="10" t="s">
        <v>17</v>
      </c>
      <c r="B9" s="11">
        <v>102000</v>
      </c>
      <c r="C9" s="11">
        <v>62999.71</v>
      </c>
      <c r="D9" s="9">
        <f t="shared" ref="D9:D11" si="0">C9*100/B9</f>
        <v>61.764421568627448</v>
      </c>
      <c r="E9" s="9">
        <f>C9*100/C7</f>
        <v>0.95633440931923819</v>
      </c>
    </row>
    <row r="10" spans="1:5" x14ac:dyDescent="0.3">
      <c r="A10" s="10" t="s">
        <v>9</v>
      </c>
      <c r="B10" s="11">
        <v>666667</v>
      </c>
      <c r="C10" s="11">
        <v>677667</v>
      </c>
      <c r="D10" s="9">
        <f t="shared" si="0"/>
        <v>101.64999917500042</v>
      </c>
      <c r="E10" s="9"/>
    </row>
    <row r="11" spans="1:5" ht="37.5" x14ac:dyDescent="0.3">
      <c r="A11" s="10" t="s">
        <v>10</v>
      </c>
      <c r="B11" s="11">
        <v>3854605.34</v>
      </c>
      <c r="C11" s="11">
        <v>3163548.19</v>
      </c>
      <c r="D11" s="9">
        <f t="shared" si="0"/>
        <v>82.071909079023897</v>
      </c>
      <c r="E11" s="9">
        <f>C11*100/C7</f>
        <v>48.022601844303651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Сазоненко</cp:lastModifiedBy>
  <cp:lastPrinted>2020-07-10T06:38:52Z</cp:lastPrinted>
  <dcterms:created xsi:type="dcterms:W3CDTF">2017-08-31T10:49:57Z</dcterms:created>
  <dcterms:modified xsi:type="dcterms:W3CDTF">2020-10-21T11:25:27Z</dcterms:modified>
</cp:coreProperties>
</file>