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45" yWindow="555" windowWidth="2325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4" i="1" l="1"/>
  <c r="C4" i="1" l="1"/>
  <c r="C16" i="1" l="1"/>
  <c r="C3" i="1" l="1"/>
  <c r="E16" i="1"/>
  <c r="D16" i="1"/>
  <c r="G4" i="1" l="1"/>
  <c r="D4" i="1"/>
  <c r="D3" i="1" s="1"/>
  <c r="H20" i="1" l="1"/>
  <c r="H19" i="1"/>
  <c r="H17" i="1"/>
  <c r="H15" i="1"/>
  <c r="H14" i="1"/>
  <c r="H13" i="1"/>
  <c r="H12" i="1"/>
  <c r="H11" i="1"/>
  <c r="H10" i="1"/>
  <c r="H9" i="1"/>
  <c r="H8" i="1"/>
  <c r="H7" i="1"/>
  <c r="H6" i="1"/>
  <c r="H5" i="1"/>
  <c r="G16" i="1"/>
  <c r="F17" i="1"/>
  <c r="F15" i="1"/>
  <c r="F14" i="1"/>
  <c r="F13" i="1"/>
  <c r="F12" i="1"/>
  <c r="F11" i="1"/>
  <c r="F10" i="1"/>
  <c r="F9" i="1"/>
  <c r="F8" i="1"/>
  <c r="F7" i="1"/>
  <c r="F6" i="1"/>
  <c r="F5" i="1"/>
  <c r="H16" i="1" l="1"/>
  <c r="H4" i="1"/>
  <c r="G3" i="1"/>
  <c r="F4" i="1"/>
  <c r="F16" i="1"/>
  <c r="E3" i="1"/>
  <c r="H3" i="1" l="1"/>
  <c r="F3" i="1"/>
</calcChain>
</file>

<file path=xl/sharedStrings.xml><?xml version="1.0" encoding="utf-8"?>
<sst xmlns="http://schemas.openxmlformats.org/spreadsheetml/2006/main" count="44" uniqueCount="44">
  <si>
    <t>КВД</t>
  </si>
  <si>
    <t>Наименование КВД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</si>
  <si>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</si>
  <si>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</si>
  <si>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</si>
  <si>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</si>
  <si>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</si>
  <si>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</si>
  <si>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</si>
  <si>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</si>
  <si>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</si>
  <si>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</si>
  <si>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</si>
  <si>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1 08 00 000 00 0000 000</t>
  </si>
  <si>
    <t>ГОСУДАРСТВЕННАЯ ПОШЛИНА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</si>
  <si>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</si>
  <si>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</si>
  <si>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</si>
  <si>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</si>
  <si>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</si>
  <si>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(РАБОТ)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</si>
  <si>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</si>
  <si>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</si>
  <si>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</si>
  <si>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</si>
  <si>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</si>
  <si>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</si>
  <si>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</si>
  <si>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</si>
  <si>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</si>
  <si>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</si>
  <si>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</si>
  <si>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</si>
  <si>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</si>
  <si>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</si>
  <si>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2 07 00 000 00 0000 000</t>
  </si>
  <si>
    <t>ПРОЧИЕ БЕЗВОЗМЕЗДНЫЕ ПОСТУПЛЕНИЯ</t>
  </si>
  <si>
    <t xml:space="preserve">% исполнения к 2019 году </t>
  </si>
  <si>
    <t>Утверждено по бюджету на 2020 год</t>
  </si>
  <si>
    <t>% исполнения уточнённого плана</t>
  </si>
  <si>
    <t>Поступило на 01.10.2020г.</t>
  </si>
  <si>
    <t>Сведения на 01.10.2020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(тыс. руб.)</t>
  </si>
  <si>
    <t>Уточнённый план на 2020 год по состоянию на 01.10.2020 год</t>
  </si>
  <si>
    <t>Поступило на 01.10.2019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</si>
</sst>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4" borderId="1" xfId="0" applyNumberFormat="1" applyFont="1" applyFill="1" applyBorder="1"/>
    <xf numFmtId="4" fontId="7" fillId="0" borderId="1" xfId="0" applyNumberFormat="1" applyFont="1" applyBorder="1"/>
    <xf numFmtId="4" fontId="8" fillId="3" borderId="1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90" zoomScaleNormal="90" workbookViewId="0">
      <selection activeCell="E17" sqref="E17"/>
    </sheetView>
  </sheetViews>
  <sheetFormatPr defaultColWidth="9.140625" defaultRowHeight="15" x14ac:dyDescent="0.25"/>
  <cols>
    <col min="1" max="1" width="24.5703125" style="1" customWidth="1"/>
    <col min="2" max="2" width="80.5703125" style="1" customWidth="1"/>
    <col min="3" max="3" width="20.7109375" style="1" customWidth="1"/>
    <col min="4" max="4" width="20.42578125" style="1" customWidth="1"/>
    <col min="5" max="5" width="17.28515625" style="1" customWidth="1"/>
    <col min="6" max="6" width="17.140625" style="1" customWidth="1"/>
    <col min="7" max="7" width="15.5703125" style="1" customWidth="1"/>
    <col min="8" max="8" width="16.42578125" style="1" customWidth="1"/>
    <col min="9" max="9" width="15.7109375" style="1" customWidth="1"/>
    <col min="10" max="16384" width="9.140625" style="1"/>
  </cols>
  <sheetData>
    <row r="1" spans="1:8" ht="53.25" customHeight="1" x14ac:dyDescent="0.3">
      <c r="A1" s="20" t="s">
        <v>41</v>
      </c>
      <c r="B1" s="20"/>
      <c r="C1" s="20"/>
      <c r="D1" s="20"/>
      <c r="E1" s="20"/>
      <c r="F1" s="20"/>
      <c r="G1" s="20"/>
      <c r="H1" s="20"/>
    </row>
    <row r="2" spans="1:8" s="6" customFormat="1" ht="93.75" x14ac:dyDescent="0.3">
      <c r="A2" s="4" t="s">
        <v>0</v>
      </c>
      <c r="B2" s="4" t="s">
        <v>1</v>
      </c>
      <c r="C2" s="5" t="s">
        <v>38</v>
      </c>
      <c r="D2" s="5" t="s">
        <v>42</v>
      </c>
      <c r="E2" s="5" t="s">
        <v>40</v>
      </c>
      <c r="F2" s="5" t="s">
        <v>39</v>
      </c>
      <c r="G2" s="5" t="s">
        <v>43</v>
      </c>
      <c r="H2" s="5" t="s">
        <v>37</v>
      </c>
    </row>
    <row r="3" spans="1:8" x14ac:dyDescent="0.25">
      <c r="A3" s="7" t="s">
        <v>2</v>
      </c>
      <c r="B3" s="7"/>
      <c r="C3" s="8">
        <f>C4+C16</f>
        <v>870515.49899999995</v>
      </c>
      <c r="D3" s="8">
        <f>D4+D16</f>
        <v>946467.71</v>
      </c>
      <c r="E3" s="8">
        <f>E4+E16</f>
        <v>685986.28200000001</v>
      </c>
      <c r="F3" s="8">
        <f>E3*100/D3</f>
        <v>72.478572142730584</v>
      </c>
      <c r="G3" s="8">
        <f>G4+G16</f>
        <v>584974.39000000013</v>
      </c>
      <c r="H3" s="14">
        <f>E3*100/G3</f>
        <v>117.26774602901844</v>
      </c>
    </row>
    <row r="4" spans="1:8" x14ac:dyDescent="0.25">
      <c r="A4" s="9" t="s">
        <v>3</v>
      </c>
      <c r="B4" s="9" t="s">
        <v>4</v>
      </c>
      <c r="C4" s="10">
        <f>SUM(C5:C15)-0.01</f>
        <v>316104.80900000001</v>
      </c>
      <c r="D4" s="10">
        <f>SUM(D5:D15)</f>
        <v>317845.64</v>
      </c>
      <c r="E4" s="10">
        <f>SUM(E5:E15)</f>
        <v>240304.97</v>
      </c>
      <c r="F4" s="10">
        <f>E4*100/D4</f>
        <v>75.604299621665405</v>
      </c>
      <c r="G4" s="10">
        <f>SUM(G5:G15)</f>
        <v>267443.71000000002</v>
      </c>
      <c r="H4" s="13">
        <f>E4*100/G4</f>
        <v>89.852541306729549</v>
      </c>
    </row>
    <row r="5" spans="1:8" x14ac:dyDescent="0.25">
      <c r="A5" s="2" t="s">
        <v>5</v>
      </c>
      <c r="B5" s="11" t="s">
        <v>6</v>
      </c>
      <c r="C5" s="19">
        <v>254099.52</v>
      </c>
      <c r="D5" s="15">
        <v>254099.52</v>
      </c>
      <c r="E5" s="15">
        <v>186478.22</v>
      </c>
      <c r="F5" s="3">
        <f t="shared" ref="F5:F15" si="0">E5*100/D5</f>
        <v>73.387867871611888</v>
      </c>
      <c r="G5" s="15">
        <v>214682.89</v>
      </c>
      <c r="H5" s="3">
        <f>E5*100/G5</f>
        <v>86.862171456700622</v>
      </c>
    </row>
    <row r="6" spans="1:8" ht="30" x14ac:dyDescent="0.25">
      <c r="A6" s="2" t="s">
        <v>7</v>
      </c>
      <c r="B6" s="11" t="s">
        <v>8</v>
      </c>
      <c r="C6" s="19">
        <v>13361.09</v>
      </c>
      <c r="D6" s="15">
        <v>14554.66</v>
      </c>
      <c r="E6" s="15">
        <v>9603.64</v>
      </c>
      <c r="F6" s="3">
        <f t="shared" si="0"/>
        <v>65.983265840631105</v>
      </c>
      <c r="G6" s="15">
        <v>10811.49</v>
      </c>
      <c r="H6" s="3">
        <f t="shared" ref="H6:H16" si="1">E6*100/G6</f>
        <v>88.828089375285003</v>
      </c>
    </row>
    <row r="7" spans="1:8" x14ac:dyDescent="0.25">
      <c r="A7" s="2" t="s">
        <v>9</v>
      </c>
      <c r="B7" s="11" t="s">
        <v>10</v>
      </c>
      <c r="C7" s="19">
        <v>16769</v>
      </c>
      <c r="D7" s="15">
        <v>16802.150000000001</v>
      </c>
      <c r="E7" s="15">
        <v>10755.61</v>
      </c>
      <c r="F7" s="3">
        <f t="shared" si="0"/>
        <v>64.013295917486744</v>
      </c>
      <c r="G7" s="15">
        <v>12509.83</v>
      </c>
      <c r="H7" s="3">
        <f t="shared" si="1"/>
        <v>85.977267476856198</v>
      </c>
    </row>
    <row r="8" spans="1:8" x14ac:dyDescent="0.25">
      <c r="A8" s="2" t="s">
        <v>11</v>
      </c>
      <c r="B8" s="11" t="s">
        <v>12</v>
      </c>
      <c r="C8" s="19">
        <v>6190</v>
      </c>
      <c r="D8" s="15">
        <v>6190</v>
      </c>
      <c r="E8" s="15">
        <v>1699.66</v>
      </c>
      <c r="F8" s="3">
        <f t="shared" si="0"/>
        <v>27.458158319870758</v>
      </c>
      <c r="G8" s="15">
        <v>2750.32</v>
      </c>
      <c r="H8" s="3">
        <f t="shared" si="1"/>
        <v>61.798627068850166</v>
      </c>
    </row>
    <row r="9" spans="1:8" x14ac:dyDescent="0.25">
      <c r="A9" s="2" t="s">
        <v>13</v>
      </c>
      <c r="B9" s="11" t="s">
        <v>14</v>
      </c>
      <c r="C9" s="19">
        <v>3358.9</v>
      </c>
      <c r="D9" s="15">
        <v>3352.9</v>
      </c>
      <c r="E9" s="15">
        <v>2548.1999999999998</v>
      </c>
      <c r="F9" s="3">
        <f t="shared" si="0"/>
        <v>75.999880700289296</v>
      </c>
      <c r="G9" s="15">
        <v>2368.0700000000002</v>
      </c>
      <c r="H9" s="3">
        <f t="shared" si="1"/>
        <v>107.60661635846911</v>
      </c>
    </row>
    <row r="10" spans="1:8" ht="30" x14ac:dyDescent="0.25">
      <c r="A10" s="2" t="s">
        <v>15</v>
      </c>
      <c r="B10" s="11" t="s">
        <v>16</v>
      </c>
      <c r="C10" s="19">
        <v>15040</v>
      </c>
      <c r="D10" s="15">
        <v>15512.6</v>
      </c>
      <c r="E10" s="15">
        <v>12517.6</v>
      </c>
      <c r="F10" s="3">
        <f t="shared" si="0"/>
        <v>80.693113984760771</v>
      </c>
      <c r="G10" s="15">
        <v>14095.47</v>
      </c>
      <c r="H10" s="3">
        <f t="shared" si="1"/>
        <v>88.805836201276023</v>
      </c>
    </row>
    <row r="11" spans="1:8" x14ac:dyDescent="0.25">
      <c r="A11" s="2" t="s">
        <v>17</v>
      </c>
      <c r="B11" s="11" t="s">
        <v>18</v>
      </c>
      <c r="C11" s="19">
        <v>2507.6999999999998</v>
      </c>
      <c r="D11" s="15">
        <v>2507.6999999999998</v>
      </c>
      <c r="E11" s="15">
        <v>10859.23</v>
      </c>
      <c r="F11" s="3">
        <f t="shared" si="0"/>
        <v>433.0354508115006</v>
      </c>
      <c r="G11" s="15">
        <v>1946.61</v>
      </c>
      <c r="H11" s="3">
        <f t="shared" si="1"/>
        <v>557.85339641736152</v>
      </c>
    </row>
    <row r="12" spans="1:8" ht="30" x14ac:dyDescent="0.25">
      <c r="A12" s="2" t="s">
        <v>19</v>
      </c>
      <c r="B12" s="11" t="s">
        <v>20</v>
      </c>
      <c r="C12" s="19">
        <v>360</v>
      </c>
      <c r="D12" s="15">
        <v>360</v>
      </c>
      <c r="E12" s="15">
        <v>368.92</v>
      </c>
      <c r="F12" s="3">
        <f t="shared" si="0"/>
        <v>102.47777777777777</v>
      </c>
      <c r="G12" s="15">
        <v>405.37</v>
      </c>
      <c r="H12" s="3">
        <f t="shared" si="1"/>
        <v>91.008214717418653</v>
      </c>
    </row>
    <row r="13" spans="1:8" x14ac:dyDescent="0.25">
      <c r="A13" s="2" t="s">
        <v>21</v>
      </c>
      <c r="B13" s="11" t="s">
        <v>22</v>
      </c>
      <c r="C13" s="19">
        <v>3418.6</v>
      </c>
      <c r="D13" s="15">
        <v>3408.6</v>
      </c>
      <c r="E13" s="15">
        <v>2828.31</v>
      </c>
      <c r="F13" s="3">
        <f t="shared" si="0"/>
        <v>82.97570850202429</v>
      </c>
      <c r="G13" s="15">
        <v>3907.77</v>
      </c>
      <c r="H13" s="3">
        <f t="shared" si="1"/>
        <v>72.376572827981178</v>
      </c>
    </row>
    <row r="14" spans="1:8" x14ac:dyDescent="0.25">
      <c r="A14" s="2" t="s">
        <v>23</v>
      </c>
      <c r="B14" s="11" t="s">
        <v>24</v>
      </c>
      <c r="C14" s="19">
        <v>246.60900000000001</v>
      </c>
      <c r="D14" s="15">
        <v>296.61</v>
      </c>
      <c r="E14" s="15">
        <v>1850.52</v>
      </c>
      <c r="F14" s="3">
        <f t="shared" si="0"/>
        <v>623.88995650854656</v>
      </c>
      <c r="G14" s="15">
        <v>3321.53</v>
      </c>
      <c r="H14" s="3">
        <f t="shared" si="1"/>
        <v>55.7128793056212</v>
      </c>
    </row>
    <row r="15" spans="1:8" x14ac:dyDescent="0.25">
      <c r="A15" s="2" t="s">
        <v>25</v>
      </c>
      <c r="B15" s="11" t="s">
        <v>26</v>
      </c>
      <c r="C15" s="19">
        <v>753.4</v>
      </c>
      <c r="D15" s="15">
        <v>760.9</v>
      </c>
      <c r="E15" s="15">
        <v>795.06</v>
      </c>
      <c r="F15" s="3">
        <f t="shared" si="0"/>
        <v>104.48942042318308</v>
      </c>
      <c r="G15" s="15">
        <v>644.36</v>
      </c>
      <c r="H15" s="3">
        <f t="shared" si="1"/>
        <v>123.38754733378856</v>
      </c>
    </row>
    <row r="16" spans="1:8" x14ac:dyDescent="0.25">
      <c r="A16" s="9" t="s">
        <v>27</v>
      </c>
      <c r="B16" s="12" t="s">
        <v>28</v>
      </c>
      <c r="C16" s="10">
        <f>C17+C19+C20+C18</f>
        <v>554410.68999999994</v>
      </c>
      <c r="D16" s="10">
        <f>D17+D19+D20+D18</f>
        <v>628622.06999999995</v>
      </c>
      <c r="E16" s="16">
        <f>E17+E19+E20+E18</f>
        <v>445681.31199999998</v>
      </c>
      <c r="F16" s="10">
        <f>E16*100/D16</f>
        <v>70.898133118361557</v>
      </c>
      <c r="G16" s="16">
        <f>G17+G19+G20</f>
        <v>317530.68000000005</v>
      </c>
      <c r="H16" s="13">
        <f t="shared" si="1"/>
        <v>140.3585039404696</v>
      </c>
    </row>
    <row r="17" spans="1:8" ht="30" x14ac:dyDescent="0.25">
      <c r="A17" s="2" t="s">
        <v>29</v>
      </c>
      <c r="B17" s="11" t="s">
        <v>30</v>
      </c>
      <c r="C17" s="19">
        <v>554410.68999999994</v>
      </c>
      <c r="D17" s="3">
        <v>628602.47</v>
      </c>
      <c r="E17" s="15">
        <v>445604.71</v>
      </c>
      <c r="F17" s="3">
        <f t="shared" ref="F17" si="2">E17*100/D17</f>
        <v>70.888157661868561</v>
      </c>
      <c r="G17" s="18">
        <v>317677.45</v>
      </c>
      <c r="H17" s="3">
        <f t="shared" ref="H17:H20" si="3">E17*100/G17</f>
        <v>140.26954384077308</v>
      </c>
    </row>
    <row r="18" spans="1:8" x14ac:dyDescent="0.25">
      <c r="A18" s="2" t="s">
        <v>35</v>
      </c>
      <c r="B18" s="11" t="s">
        <v>36</v>
      </c>
      <c r="C18" s="19">
        <v>0</v>
      </c>
      <c r="D18" s="3">
        <v>19.600000000000001</v>
      </c>
      <c r="E18" s="15">
        <v>77.599999999999994</v>
      </c>
      <c r="F18" s="3">
        <v>0</v>
      </c>
      <c r="G18" s="18">
        <v>141.9</v>
      </c>
      <c r="H18" s="3">
        <v>0</v>
      </c>
    </row>
    <row r="19" spans="1:8" ht="75" x14ac:dyDescent="0.25">
      <c r="A19" s="2" t="s">
        <v>31</v>
      </c>
      <c r="B19" s="11" t="s">
        <v>32</v>
      </c>
      <c r="C19" s="19">
        <v>0</v>
      </c>
      <c r="D19" s="2">
        <v>0</v>
      </c>
      <c r="E19" s="17">
        <v>0</v>
      </c>
      <c r="F19" s="3">
        <v>0</v>
      </c>
      <c r="G19" s="17">
        <v>14.09</v>
      </c>
      <c r="H19" s="3">
        <f t="shared" si="3"/>
        <v>0</v>
      </c>
    </row>
    <row r="20" spans="1:8" ht="45" x14ac:dyDescent="0.25">
      <c r="A20" s="2" t="s">
        <v>33</v>
      </c>
      <c r="B20" s="11" t="s">
        <v>34</v>
      </c>
      <c r="C20" s="19">
        <v>0</v>
      </c>
      <c r="D20" s="2">
        <v>0</v>
      </c>
      <c r="E20" s="15">
        <v>-0.998</v>
      </c>
      <c r="F20" s="3">
        <v>0</v>
      </c>
      <c r="G20" s="15">
        <v>-160.86000000000001</v>
      </c>
      <c r="H20" s="3">
        <f t="shared" si="3"/>
        <v>0.62041526793485013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Сазоненко</cp:lastModifiedBy>
  <cp:lastPrinted>2020-04-10T09:37:24Z</cp:lastPrinted>
  <dcterms:created xsi:type="dcterms:W3CDTF">2017-08-30T14:30:40Z</dcterms:created>
  <dcterms:modified xsi:type="dcterms:W3CDTF">2020-10-21T11:28:32Z</dcterms:modified>
</cp:coreProperties>
</file>