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348" windowWidth="13968" windowHeight="11220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D11" i="7" l="1"/>
  <c r="E11" i="7"/>
  <c r="D10" i="5"/>
  <c r="E10" i="5"/>
  <c r="E12" i="11" l="1"/>
  <c r="D12" i="11"/>
  <c r="E12" i="8"/>
  <c r="D12" i="8"/>
  <c r="E10" i="6"/>
  <c r="D10" i="6"/>
  <c r="D12" i="2"/>
  <c r="D11" i="2"/>
  <c r="E11" i="2"/>
  <c r="C7" i="9" l="1"/>
  <c r="B7" i="9"/>
  <c r="D8" i="7"/>
  <c r="D9" i="7"/>
  <c r="D10" i="7"/>
  <c r="D12" i="7"/>
  <c r="C7" i="3"/>
  <c r="B7" i="3"/>
  <c r="D11" i="1"/>
  <c r="E11" i="1"/>
  <c r="D10" i="11" l="1"/>
  <c r="D13" i="11"/>
  <c r="D9" i="11"/>
  <c r="D9" i="5"/>
  <c r="D11" i="5"/>
  <c r="D11" i="6"/>
  <c r="D13" i="8"/>
  <c r="D12" i="3" l="1"/>
  <c r="D11" i="3"/>
  <c r="D8" i="11"/>
  <c r="D5" i="11"/>
  <c r="D6" i="11"/>
  <c r="D9" i="1"/>
  <c r="D8" i="1"/>
  <c r="D13" i="2" l="1"/>
  <c r="D10" i="2"/>
  <c r="D9" i="2"/>
  <c r="B7" i="8"/>
  <c r="B7" i="10"/>
  <c r="D9" i="9"/>
  <c r="C7" i="11"/>
  <c r="D10" i="10"/>
  <c r="E13" i="11" l="1"/>
  <c r="D11" i="11"/>
  <c r="B7" i="11"/>
  <c r="D7" i="11" s="1"/>
  <c r="C4" i="11"/>
  <c r="E6" i="11" s="1"/>
  <c r="B4" i="11"/>
  <c r="D9" i="10"/>
  <c r="D8" i="10"/>
  <c r="C7" i="10"/>
  <c r="D6" i="10"/>
  <c r="D5" i="10"/>
  <c r="C4" i="10"/>
  <c r="E6" i="10" s="1"/>
  <c r="B4" i="10"/>
  <c r="D12" i="9"/>
  <c r="D10" i="9"/>
  <c r="D8" i="9"/>
  <c r="D6" i="9"/>
  <c r="D5" i="9"/>
  <c r="C4" i="9"/>
  <c r="E6" i="9" s="1"/>
  <c r="B4" i="9"/>
  <c r="D11" i="8"/>
  <c r="D9" i="8"/>
  <c r="D8" i="8"/>
  <c r="C7" i="8"/>
  <c r="D6" i="8"/>
  <c r="D5" i="8"/>
  <c r="C4" i="8"/>
  <c r="E6" i="8" s="1"/>
  <c r="B4" i="8"/>
  <c r="C7" i="7"/>
  <c r="B7" i="7"/>
  <c r="D6" i="7"/>
  <c r="D5" i="7"/>
  <c r="C4" i="7"/>
  <c r="E6" i="7" s="1"/>
  <c r="B4" i="7"/>
  <c r="D12" i="6"/>
  <c r="D9" i="6"/>
  <c r="D8" i="6"/>
  <c r="C7" i="6"/>
  <c r="B7" i="6"/>
  <c r="D6" i="6"/>
  <c r="D5" i="6"/>
  <c r="C4" i="6"/>
  <c r="E5" i="6" s="1"/>
  <c r="B4" i="6"/>
  <c r="D8" i="5"/>
  <c r="C7" i="5"/>
  <c r="B7" i="5"/>
  <c r="D6" i="5"/>
  <c r="D5" i="5"/>
  <c r="C4" i="5"/>
  <c r="E6" i="5" s="1"/>
  <c r="B4" i="5"/>
  <c r="D13" i="3"/>
  <c r="D10" i="3"/>
  <c r="D9" i="3"/>
  <c r="D8" i="3"/>
  <c r="D6" i="3"/>
  <c r="D5" i="3"/>
  <c r="C4" i="3"/>
  <c r="E6" i="3" s="1"/>
  <c r="B4" i="3"/>
  <c r="D8" i="2"/>
  <c r="C7" i="2"/>
  <c r="B7" i="2"/>
  <c r="D6" i="2"/>
  <c r="D5" i="2"/>
  <c r="C4" i="2"/>
  <c r="E6" i="2" s="1"/>
  <c r="B4" i="2"/>
  <c r="D17" i="1"/>
  <c r="D16" i="1"/>
  <c r="D15" i="1"/>
  <c r="D14" i="1"/>
  <c r="D13" i="1"/>
  <c r="D12" i="1"/>
  <c r="D10" i="1"/>
  <c r="C7" i="1"/>
  <c r="E8" i="1" s="1"/>
  <c r="B7" i="1"/>
  <c r="E13" i="8" l="1"/>
  <c r="E10" i="8"/>
  <c r="E5" i="8"/>
  <c r="E11" i="5"/>
  <c r="E9" i="5"/>
  <c r="E8" i="9"/>
  <c r="E9" i="9"/>
  <c r="E12" i="9"/>
  <c r="E10" i="9"/>
  <c r="E13" i="2"/>
  <c r="E12" i="2"/>
  <c r="E10" i="2"/>
  <c r="E9" i="2"/>
  <c r="E12" i="3"/>
  <c r="E11" i="3"/>
  <c r="E10" i="10"/>
  <c r="E5" i="10"/>
  <c r="D7" i="9"/>
  <c r="E15" i="1"/>
  <c r="E10" i="1"/>
  <c r="E12" i="1"/>
  <c r="E16" i="1"/>
  <c r="E13" i="1"/>
  <c r="E17" i="1"/>
  <c r="E9" i="1"/>
  <c r="E14" i="1"/>
  <c r="E10" i="11"/>
  <c r="E8" i="11"/>
  <c r="E5" i="11"/>
  <c r="E9" i="11"/>
  <c r="E11" i="11"/>
  <c r="D4" i="11"/>
  <c r="E5" i="7"/>
  <c r="D7" i="10"/>
  <c r="E9" i="10"/>
  <c r="D4" i="10"/>
  <c r="E8" i="10"/>
  <c r="D4" i="9"/>
  <c r="E5" i="9"/>
  <c r="D7" i="8"/>
  <c r="E11" i="8"/>
  <c r="D4" i="8"/>
  <c r="E9" i="8"/>
  <c r="E8" i="8"/>
  <c r="E6" i="6"/>
  <c r="D4" i="6"/>
  <c r="D7" i="7"/>
  <c r="E9" i="7"/>
  <c r="E12" i="7"/>
  <c r="D4" i="7"/>
  <c r="E8" i="7"/>
  <c r="E10" i="7"/>
  <c r="E5" i="5"/>
  <c r="D7" i="6"/>
  <c r="E9" i="6"/>
  <c r="E12" i="6"/>
  <c r="E8" i="6"/>
  <c r="D7" i="5"/>
  <c r="D4" i="5"/>
  <c r="E8" i="5"/>
  <c r="E10" i="3"/>
  <c r="E8" i="3"/>
  <c r="E5" i="3"/>
  <c r="D7" i="3"/>
  <c r="E9" i="3"/>
  <c r="E13" i="3"/>
  <c r="D4" i="3"/>
  <c r="E8" i="2"/>
  <c r="E5" i="2"/>
  <c r="E4" i="2" s="1"/>
  <c r="D7" i="2"/>
  <c r="D4" i="2"/>
  <c r="D7" i="1"/>
  <c r="D6" i="1"/>
  <c r="D5" i="1"/>
  <c r="C4" i="1"/>
  <c r="B4" i="1"/>
  <c r="E7" i="2" l="1"/>
  <c r="D4" i="1"/>
  <c r="E6" i="1"/>
  <c r="E5" i="1"/>
  <c r="E4" i="1" s="1"/>
</calcChain>
</file>

<file path=xl/sharedStrings.xml><?xml version="1.0" encoding="utf-8"?>
<sst xmlns="http://schemas.openxmlformats.org/spreadsheetml/2006/main" count="166" uniqueCount="31">
  <si>
    <t>Наименование КВД</t>
  </si>
  <si>
    <t>НАЛОГОВЫЕ И НЕНАЛОГОВЫЕ ДОХОДЫ</t>
  </si>
  <si>
    <t>БЕЗВОЗМЕЗДНЫЕ ПОСТУПЛЕНИЯ</t>
  </si>
  <si>
    <t>Исполнено</t>
  </si>
  <si>
    <t>% исполнения к годовому плану</t>
  </si>
  <si>
    <t>Удельный вес к итоговым показателям</t>
  </si>
  <si>
    <t>Поступления всего, в т.ч.</t>
  </si>
  <si>
    <t>рублей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</si>
  <si>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</si>
  <si>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</si>
  <si>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</si>
  <si>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</si>
  <si>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</si>
  <si>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</si>
  <si>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</si>
  <si>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</si>
  <si>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</si>
  <si>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 всего, в т.ч.</t>
  </si>
  <si>
    <t>НАЦИОНАЛЬНАЯ БЕЗОПАСНОСТЬ И ПРАВООХРАНИТЕЛЬНАЯ ДЕЯТЕЛЬНОСТЬ</t>
  </si>
  <si>
    <t>ОХРАНА ОКРУЖАЮЩЕЙ СРЕДЫ</t>
  </si>
  <si>
    <t>Бюджетные назначения 2019 год</t>
  </si>
  <si>
    <t xml:space="preserve">Анализ исполнения бюджета сельского поселения "Шошка" на 01.01.2020 год </t>
  </si>
  <si>
    <t xml:space="preserve">Анализ исполнения бюджета МР "Княжпогостский" на 01.01.2020 год </t>
  </si>
  <si>
    <t xml:space="preserve">Анализ исполнения бюджета городского поселения "Емва" на 01.01.2020 год </t>
  </si>
  <si>
    <t xml:space="preserve">Анализ исполнения бюджета городского поселения "Синдор" на 01.01.2020 год </t>
  </si>
  <si>
    <t xml:space="preserve">Анализ исполнения бюджета сельского поселения "Иоссер" на 01.01.2020 год </t>
  </si>
  <si>
    <t xml:space="preserve">Анализ исполнения бюджета сельского поселения "Мещура" на 01.01.2020 год </t>
  </si>
  <si>
    <t xml:space="preserve">Анализ исполнения бюджета сельского поселения "Серёгово" на 01.01.2020 год </t>
  </si>
  <si>
    <t xml:space="preserve">Анализ исполнения бюджета сельского "Тракт" на 01.01.2020 год </t>
  </si>
  <si>
    <t xml:space="preserve">Анализ исполнения бюджета сельского поселения "Туръя" на 01.01.2020 год </t>
  </si>
  <si>
    <t xml:space="preserve">Анализ исполнения бюджета сельского поселения "Чиньяворык" на 01.01.2020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</si>
</sst>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u/>
      <sz val="14"/>
      <color theme="4"/>
      <name val="Calibri"/>
      <family val="2"/>
      <charset val="204"/>
      <scheme val="minor"/>
    </font>
    <font>
      <sz val="14"/>
      <color theme="4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u/>
      <sz val="14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tabSelected="1" workbookViewId="0">
      <selection activeCell="L4" sqref="L4"/>
    </sheetView>
  </sheetViews>
  <sheetFormatPr defaultColWidth="9.109375" defaultRowHeight="18" x14ac:dyDescent="0.35"/>
  <cols>
    <col min="1" max="1" width="50.109375" style="1" customWidth="1"/>
    <col min="2" max="2" width="23.5546875" style="1" customWidth="1"/>
    <col min="3" max="3" width="21" style="1" bestFit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1" t="s">
        <v>22</v>
      </c>
      <c r="B1" s="21"/>
      <c r="C1" s="21"/>
      <c r="D1" s="21"/>
      <c r="E1" s="21"/>
    </row>
    <row r="2" spans="1:5" x14ac:dyDescent="0.35">
      <c r="E2" s="2" t="s">
        <v>7</v>
      </c>
    </row>
    <row r="3" spans="1:5" s="4" customFormat="1" ht="79.5" customHeight="1" x14ac:dyDescent="0.35">
      <c r="A3" s="3" t="s">
        <v>0</v>
      </c>
      <c r="B3" s="3" t="s">
        <v>20</v>
      </c>
      <c r="C3" s="3" t="s">
        <v>3</v>
      </c>
      <c r="D3" s="3" t="s">
        <v>4</v>
      </c>
      <c r="E3" s="3" t="s">
        <v>5</v>
      </c>
    </row>
    <row r="4" spans="1:5" s="7" customFormat="1" x14ac:dyDescent="0.35">
      <c r="A4" s="5" t="s">
        <v>6</v>
      </c>
      <c r="B4" s="6">
        <f>SUM(B5:B6)</f>
        <v>750750847.04999995</v>
      </c>
      <c r="C4" s="6">
        <f>SUM(C5:C6)</f>
        <v>749726399.76999998</v>
      </c>
      <c r="D4" s="6">
        <f t="shared" ref="D4:D9" si="0">C4*100/B4</f>
        <v>99.863543639807347</v>
      </c>
      <c r="E4" s="6">
        <f>SUM(E5:E6)</f>
        <v>100</v>
      </c>
    </row>
    <row r="5" spans="1:5" x14ac:dyDescent="0.35">
      <c r="A5" s="8" t="s">
        <v>1</v>
      </c>
      <c r="B5" s="17">
        <v>300644612.81999999</v>
      </c>
      <c r="C5" s="17">
        <v>312130820.99000001</v>
      </c>
      <c r="D5" s="9">
        <f t="shared" si="0"/>
        <v>103.82052685470101</v>
      </c>
      <c r="E5" s="9">
        <f>C5*100/C4</f>
        <v>41.632630395002103</v>
      </c>
    </row>
    <row r="6" spans="1:5" x14ac:dyDescent="0.35">
      <c r="A6" s="8" t="s">
        <v>2</v>
      </c>
      <c r="B6" s="17">
        <v>450106234.23000002</v>
      </c>
      <c r="C6" s="17">
        <v>437595578.77999997</v>
      </c>
      <c r="D6" s="9">
        <f t="shared" si="0"/>
        <v>97.220510515389307</v>
      </c>
      <c r="E6" s="9">
        <f>C6*100/C4</f>
        <v>58.367369604997897</v>
      </c>
    </row>
    <row r="7" spans="1:5" s="7" customFormat="1" x14ac:dyDescent="0.35">
      <c r="A7" s="5" t="s">
        <v>17</v>
      </c>
      <c r="B7" s="6">
        <f>SUM(B8:B17)</f>
        <v>778650906.33999991</v>
      </c>
      <c r="C7" s="6">
        <f>SUM(C8:C17)</f>
        <v>746427187.75000012</v>
      </c>
      <c r="D7" s="6">
        <f t="shared" si="0"/>
        <v>95.861596213704374</v>
      </c>
      <c r="E7" s="6">
        <v>100</v>
      </c>
    </row>
    <row r="8" spans="1:5" s="12" customFormat="1" x14ac:dyDescent="0.3">
      <c r="A8" s="10" t="s">
        <v>8</v>
      </c>
      <c r="B8" s="11">
        <v>87453531.260000005</v>
      </c>
      <c r="C8" s="11">
        <v>80202342.329999998</v>
      </c>
      <c r="D8" s="9">
        <f t="shared" si="0"/>
        <v>91.708523571858791</v>
      </c>
      <c r="E8" s="9">
        <f>C8*100/C7</f>
        <v>10.744831330669866</v>
      </c>
    </row>
    <row r="9" spans="1:5" s="12" customFormat="1" x14ac:dyDescent="0.3">
      <c r="A9" s="10" t="s">
        <v>9</v>
      </c>
      <c r="B9" s="11">
        <v>1281900</v>
      </c>
      <c r="C9" s="11">
        <v>1281900</v>
      </c>
      <c r="D9" s="9">
        <f t="shared" si="0"/>
        <v>100</v>
      </c>
      <c r="E9" s="9">
        <f>C9*100/C7</f>
        <v>0.17173811739951589</v>
      </c>
    </row>
    <row r="10" spans="1:5" s="12" customFormat="1" ht="16.5" customHeight="1" x14ac:dyDescent="0.3">
      <c r="A10" s="10" t="s">
        <v>10</v>
      </c>
      <c r="B10" s="11">
        <v>30802888.460000001</v>
      </c>
      <c r="C10" s="11">
        <v>25621000.399999999</v>
      </c>
      <c r="D10" s="9">
        <f t="shared" ref="D10:D17" si="1">C10*100/B10</f>
        <v>83.177265772561896</v>
      </c>
      <c r="E10" s="9">
        <f>C10*100/C7</f>
        <v>3.4324848853953065</v>
      </c>
    </row>
    <row r="11" spans="1:5" s="12" customFormat="1" ht="24.75" customHeight="1" x14ac:dyDescent="0.3">
      <c r="A11" s="10" t="s">
        <v>11</v>
      </c>
      <c r="B11" s="11">
        <v>31494842.960000001</v>
      </c>
      <c r="C11" s="11">
        <v>28442450.550000001</v>
      </c>
      <c r="D11" s="9">
        <f t="shared" si="1"/>
        <v>90.3082786795391</v>
      </c>
      <c r="E11" s="9">
        <f>C11*100/C8</f>
        <v>35.463366435073546</v>
      </c>
    </row>
    <row r="12" spans="1:5" s="12" customFormat="1" x14ac:dyDescent="0.3">
      <c r="A12" s="10" t="s">
        <v>19</v>
      </c>
      <c r="B12" s="11">
        <v>1228044.1200000001</v>
      </c>
      <c r="C12" s="11">
        <v>1198044.1200000001</v>
      </c>
      <c r="D12" s="9">
        <f t="shared" si="1"/>
        <v>97.557091026990136</v>
      </c>
      <c r="E12" s="9">
        <f>C12*100/C7</f>
        <v>0.16050381599996857</v>
      </c>
    </row>
    <row r="13" spans="1:5" s="12" customFormat="1" x14ac:dyDescent="0.3">
      <c r="A13" s="10" t="s">
        <v>12</v>
      </c>
      <c r="B13" s="11">
        <v>442596967.58999997</v>
      </c>
      <c r="C13" s="11">
        <v>435443252.99000001</v>
      </c>
      <c r="D13" s="9">
        <f t="shared" si="1"/>
        <v>98.383695523502368</v>
      </c>
      <c r="E13" s="9">
        <f>C13*100/C7</f>
        <v>58.337003278589371</v>
      </c>
    </row>
    <row r="14" spans="1:5" s="12" customFormat="1" x14ac:dyDescent="0.3">
      <c r="A14" s="10" t="s">
        <v>13</v>
      </c>
      <c r="B14" s="11">
        <v>94260233.519999996</v>
      </c>
      <c r="C14" s="11">
        <v>89686326.090000004</v>
      </c>
      <c r="D14" s="9">
        <f t="shared" si="1"/>
        <v>95.14757468850371</v>
      </c>
      <c r="E14" s="9">
        <f>C14*100/C7</f>
        <v>12.015415242355632</v>
      </c>
    </row>
    <row r="15" spans="1:5" s="12" customFormat="1" x14ac:dyDescent="0.3">
      <c r="A15" s="10" t="s">
        <v>14</v>
      </c>
      <c r="B15" s="11">
        <v>27911848.559999999</v>
      </c>
      <c r="C15" s="11">
        <v>23194059.079999998</v>
      </c>
      <c r="D15" s="9">
        <f t="shared" si="1"/>
        <v>83.09753841685361</v>
      </c>
      <c r="E15" s="9">
        <f>C15*100/C7</f>
        <v>3.1073438187474429</v>
      </c>
    </row>
    <row r="16" spans="1:5" s="12" customFormat="1" x14ac:dyDescent="0.3">
      <c r="A16" s="10" t="s">
        <v>15</v>
      </c>
      <c r="B16" s="11">
        <v>7072845.8700000001</v>
      </c>
      <c r="C16" s="11">
        <v>6810008.1900000004</v>
      </c>
      <c r="D16" s="9">
        <f t="shared" si="1"/>
        <v>96.283848328791592</v>
      </c>
      <c r="E16" s="9">
        <f>C16*100/C7</f>
        <v>0.91234728607994742</v>
      </c>
    </row>
    <row r="17" spans="1:5" s="12" customFormat="1" ht="72" x14ac:dyDescent="0.3">
      <c r="A17" s="10" t="s">
        <v>16</v>
      </c>
      <c r="B17" s="11">
        <v>54547804</v>
      </c>
      <c r="C17" s="11">
        <v>54547804</v>
      </c>
      <c r="D17" s="9">
        <f t="shared" si="1"/>
        <v>100</v>
      </c>
      <c r="E17" s="9">
        <f>C17*100/C7</f>
        <v>7.3078533171368916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4" sqref="C14"/>
    </sheetView>
  </sheetViews>
  <sheetFormatPr defaultColWidth="9.109375" defaultRowHeight="18" x14ac:dyDescent="0.35"/>
  <cols>
    <col min="1" max="1" width="50.109375" style="1" customWidth="1"/>
    <col min="2" max="2" width="22.44140625" style="1" customWidth="1"/>
    <col min="3" max="3" width="20.44140625" style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1" t="s">
        <v>21</v>
      </c>
      <c r="B1" s="21"/>
      <c r="C1" s="21"/>
      <c r="D1" s="21"/>
      <c r="E1" s="21"/>
    </row>
    <row r="2" spans="1:5" x14ac:dyDescent="0.35">
      <c r="E2" s="2" t="s">
        <v>7</v>
      </c>
    </row>
    <row r="3" spans="1:5" s="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s="7" customFormat="1" x14ac:dyDescent="0.35">
      <c r="A4" s="15" t="s">
        <v>6</v>
      </c>
      <c r="B4" s="16">
        <f>SUM(B5:B6)</f>
        <v>3613098.68</v>
      </c>
      <c r="C4" s="16">
        <f>SUM(C5:C6)</f>
        <v>3622286.94</v>
      </c>
      <c r="D4" s="16">
        <f t="shared" ref="D4:D8" si="0">C4*100/B4</f>
        <v>100.25430415313207</v>
      </c>
      <c r="E4" s="16">
        <v>100</v>
      </c>
    </row>
    <row r="5" spans="1:5" x14ac:dyDescent="0.35">
      <c r="A5" s="8" t="s">
        <v>1</v>
      </c>
      <c r="B5" s="11">
        <v>354870</v>
      </c>
      <c r="C5" s="11">
        <v>364058.21</v>
      </c>
      <c r="D5" s="9">
        <f t="shared" si="0"/>
        <v>102.58917631808832</v>
      </c>
      <c r="E5" s="9">
        <f>C5*100/C4</f>
        <v>10.050507208023669</v>
      </c>
    </row>
    <row r="6" spans="1:5" x14ac:dyDescent="0.35">
      <c r="A6" s="8" t="s">
        <v>2</v>
      </c>
      <c r="B6" s="11">
        <v>3258228.68</v>
      </c>
      <c r="C6" s="11">
        <v>3258228.73</v>
      </c>
      <c r="D6" s="9">
        <f t="shared" si="0"/>
        <v>100.00000153457614</v>
      </c>
      <c r="E6" s="9">
        <f>C6*100/C4</f>
        <v>89.949492791976326</v>
      </c>
    </row>
    <row r="7" spans="1:5" s="7" customFormat="1" x14ac:dyDescent="0.35">
      <c r="A7" s="15" t="s">
        <v>17</v>
      </c>
      <c r="B7" s="16">
        <f>SUM(B8:B13)</f>
        <v>3619835.13</v>
      </c>
      <c r="C7" s="16">
        <f>SUM(C8:C13)</f>
        <v>3609258.85</v>
      </c>
      <c r="D7" s="16">
        <f t="shared" si="0"/>
        <v>99.707824262150865</v>
      </c>
      <c r="E7" s="16">
        <v>100</v>
      </c>
    </row>
    <row r="8" spans="1:5" s="12" customFormat="1" x14ac:dyDescent="0.3">
      <c r="A8" s="10" t="s">
        <v>8</v>
      </c>
      <c r="B8" s="11">
        <v>1843038.97</v>
      </c>
      <c r="C8" s="11">
        <v>1832462.69</v>
      </c>
      <c r="D8" s="9">
        <f t="shared" si="0"/>
        <v>99.426149952759815</v>
      </c>
      <c r="E8" s="9">
        <f>C8*100/C7</f>
        <v>50.771162894010772</v>
      </c>
    </row>
    <row r="9" spans="1:5" s="12" customFormat="1" ht="36" x14ac:dyDescent="0.3">
      <c r="A9" s="10" t="s">
        <v>18</v>
      </c>
      <c r="B9" s="11">
        <v>60800</v>
      </c>
      <c r="C9" s="11">
        <v>60800</v>
      </c>
      <c r="D9" s="9">
        <f>C9*100/B9</f>
        <v>100</v>
      </c>
      <c r="E9" s="9">
        <f>C9*100/C7</f>
        <v>1.6845563736721183</v>
      </c>
    </row>
    <row r="10" spans="1:5" s="12" customFormat="1" x14ac:dyDescent="0.3">
      <c r="A10" s="10" t="s">
        <v>10</v>
      </c>
      <c r="B10" s="11">
        <v>705222</v>
      </c>
      <c r="C10" s="11">
        <v>705222</v>
      </c>
      <c r="D10" s="9">
        <f>C10*100/B10</f>
        <v>100</v>
      </c>
      <c r="E10" s="9">
        <f>C10*100/C7</f>
        <v>19.539246956476951</v>
      </c>
    </row>
    <row r="11" spans="1:5" s="12" customFormat="1" x14ac:dyDescent="0.3">
      <c r="A11" s="10" t="s">
        <v>11</v>
      </c>
      <c r="B11" s="11">
        <v>547838.46</v>
      </c>
      <c r="C11" s="11">
        <v>547838.46</v>
      </c>
      <c r="D11" s="9">
        <f t="shared" ref="D11:D13" si="1">C11*100/B11</f>
        <v>100</v>
      </c>
      <c r="E11" s="9">
        <f>C11*100/C7</f>
        <v>15.178696867363779</v>
      </c>
    </row>
    <row r="12" spans="1:5" s="12" customFormat="1" x14ac:dyDescent="0.3">
      <c r="A12" s="10" t="s">
        <v>19</v>
      </c>
      <c r="B12" s="11">
        <v>180000</v>
      </c>
      <c r="C12" s="11">
        <v>180000</v>
      </c>
      <c r="D12" s="9">
        <f t="shared" si="1"/>
        <v>100</v>
      </c>
      <c r="E12" s="9">
        <f>C12*100/C8</f>
        <v>9.8228466523375708</v>
      </c>
    </row>
    <row r="13" spans="1:5" s="12" customFormat="1" x14ac:dyDescent="0.3">
      <c r="A13" s="10" t="s">
        <v>14</v>
      </c>
      <c r="B13" s="11">
        <v>282935.7</v>
      </c>
      <c r="C13" s="11">
        <v>282935.7</v>
      </c>
      <c r="D13" s="9">
        <f t="shared" si="1"/>
        <v>100</v>
      </c>
      <c r="E13" s="9">
        <f>C13*100/C7</f>
        <v>7.8391634337891833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9" sqref="C9"/>
    </sheetView>
  </sheetViews>
  <sheetFormatPr defaultColWidth="9.109375" defaultRowHeight="18" x14ac:dyDescent="0.35"/>
  <cols>
    <col min="1" max="1" width="49.109375" style="1" customWidth="1"/>
    <col min="2" max="3" width="21" style="1" bestFit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2" t="s">
        <v>23</v>
      </c>
      <c r="B1" s="22"/>
      <c r="C1" s="22"/>
      <c r="D1" s="22"/>
      <c r="E1" s="22"/>
    </row>
    <row r="2" spans="1:5" x14ac:dyDescent="0.35">
      <c r="E2" s="2" t="s">
        <v>7</v>
      </c>
    </row>
    <row r="3" spans="1:5" s="1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5">
      <c r="A4" s="15" t="s">
        <v>6</v>
      </c>
      <c r="B4" s="16">
        <f>SUM(B5:B6)</f>
        <v>83382768.659999996</v>
      </c>
      <c r="C4" s="16">
        <f>SUM(C5:C6)</f>
        <v>84899744.770000011</v>
      </c>
      <c r="D4" s="16">
        <f>C4*100/B4</f>
        <v>101.81929208441807</v>
      </c>
      <c r="E4" s="16">
        <f>SUM(E5:E6)</f>
        <v>99.999999999999986</v>
      </c>
    </row>
    <row r="5" spans="1:5" x14ac:dyDescent="0.35">
      <c r="A5" s="8" t="s">
        <v>1</v>
      </c>
      <c r="B5" s="11">
        <v>32612856.239999998</v>
      </c>
      <c r="C5" s="11">
        <v>34156691.100000001</v>
      </c>
      <c r="D5" s="9">
        <f>C5*100/B5</f>
        <v>104.73382290909703</v>
      </c>
      <c r="E5" s="9">
        <f>C5*100/C4</f>
        <v>40.231794798127041</v>
      </c>
    </row>
    <row r="6" spans="1:5" x14ac:dyDescent="0.35">
      <c r="A6" s="8" t="s">
        <v>2</v>
      </c>
      <c r="B6" s="11">
        <v>50769912.420000002</v>
      </c>
      <c r="C6" s="11">
        <v>50743053.670000002</v>
      </c>
      <c r="D6" s="9">
        <f>C6*100/B6</f>
        <v>99.947097111813378</v>
      </c>
      <c r="E6" s="9">
        <f>C6*100/C4</f>
        <v>59.768205201872945</v>
      </c>
    </row>
    <row r="7" spans="1:5" x14ac:dyDescent="0.35">
      <c r="A7" s="15" t="s">
        <v>17</v>
      </c>
      <c r="B7" s="16">
        <f>SUM(B8:B13)</f>
        <v>85244713.269999996</v>
      </c>
      <c r="C7" s="16">
        <f>SUM(C8:C13)</f>
        <v>84434143.599999994</v>
      </c>
      <c r="D7" s="16">
        <f>C7*100/B7</f>
        <v>99.049126169933089</v>
      </c>
      <c r="E7" s="16">
        <f>SUM(E8:E13)</f>
        <v>101.87161515837103</v>
      </c>
    </row>
    <row r="8" spans="1:5" x14ac:dyDescent="0.35">
      <c r="A8" s="10" t="s">
        <v>8</v>
      </c>
      <c r="B8" s="11">
        <v>13713720.07</v>
      </c>
      <c r="C8" s="11">
        <v>13449614.98</v>
      </c>
      <c r="D8" s="9">
        <f>C8*100/B8</f>
        <v>98.074154287444188</v>
      </c>
      <c r="E8" s="9">
        <f>C8*100/C7</f>
        <v>15.929118726799048</v>
      </c>
    </row>
    <row r="9" spans="1:5" x14ac:dyDescent="0.35">
      <c r="A9" s="10" t="s">
        <v>10</v>
      </c>
      <c r="B9" s="11">
        <v>21770867.5</v>
      </c>
      <c r="C9" s="11">
        <v>21544526.449999999</v>
      </c>
      <c r="D9" s="9">
        <f>C9*100/B8</f>
        <v>157.10198501959067</v>
      </c>
      <c r="E9" s="9">
        <f>C9*100/C7</f>
        <v>25.516367587104895</v>
      </c>
    </row>
    <row r="10" spans="1:5" x14ac:dyDescent="0.35">
      <c r="A10" s="10" t="s">
        <v>11</v>
      </c>
      <c r="B10" s="11">
        <v>17967594.699999999</v>
      </c>
      <c r="C10" s="11">
        <v>17647471.41</v>
      </c>
      <c r="D10" s="9">
        <f>C10*100/B8</f>
        <v>128.68478662186956</v>
      </c>
      <c r="E10" s="9">
        <f>C10*100/C7</f>
        <v>20.900870971823302</v>
      </c>
    </row>
    <row r="11" spans="1:5" x14ac:dyDescent="0.35">
      <c r="A11" s="10" t="s">
        <v>19</v>
      </c>
      <c r="B11" s="11">
        <v>299420</v>
      </c>
      <c r="C11" s="11">
        <v>299420</v>
      </c>
      <c r="D11" s="9">
        <f>C11*100/B9</f>
        <v>1.3753241573860113</v>
      </c>
      <c r="E11" s="9">
        <f>C11*100/C8</f>
        <v>2.226234731962565</v>
      </c>
    </row>
    <row r="12" spans="1:5" x14ac:dyDescent="0.35">
      <c r="A12" s="10" t="s">
        <v>14</v>
      </c>
      <c r="B12" s="11">
        <v>422661</v>
      </c>
      <c r="C12" s="11">
        <v>422660.76</v>
      </c>
      <c r="D12" s="9">
        <f>C12*100/B10</f>
        <v>2.3523502564313743</v>
      </c>
      <c r="E12" s="9">
        <f>C12*100/C7</f>
        <v>0.50058038369207791</v>
      </c>
    </row>
    <row r="13" spans="1:5" x14ac:dyDescent="0.35">
      <c r="A13" s="10" t="s">
        <v>15</v>
      </c>
      <c r="B13" s="11">
        <v>31070450</v>
      </c>
      <c r="C13" s="11">
        <v>31070450</v>
      </c>
      <c r="D13" s="9">
        <f>C13*100/B8</f>
        <v>226.56470922116466</v>
      </c>
      <c r="E13" s="9">
        <f>C13*100/C7</f>
        <v>36.798442756989132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9" sqref="C9"/>
    </sheetView>
  </sheetViews>
  <sheetFormatPr defaultColWidth="9.109375" defaultRowHeight="18" x14ac:dyDescent="0.35"/>
  <cols>
    <col min="1" max="1" width="50.109375" style="1" customWidth="1"/>
    <col min="2" max="3" width="21" style="1" bestFit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1" t="s">
        <v>24</v>
      </c>
      <c r="B1" s="21"/>
      <c r="C1" s="21"/>
      <c r="D1" s="21"/>
      <c r="E1" s="21"/>
    </row>
    <row r="2" spans="1:5" x14ac:dyDescent="0.35">
      <c r="E2" s="2" t="s">
        <v>7</v>
      </c>
    </row>
    <row r="3" spans="1:5" s="4" customFormat="1" ht="79.5" customHeight="1" x14ac:dyDescent="0.35">
      <c r="A3" s="3" t="s">
        <v>0</v>
      </c>
      <c r="B3" s="3" t="s">
        <v>20</v>
      </c>
      <c r="C3" s="3" t="s">
        <v>3</v>
      </c>
      <c r="D3" s="3" t="s">
        <v>4</v>
      </c>
      <c r="E3" s="3" t="s">
        <v>5</v>
      </c>
    </row>
    <row r="4" spans="1:5" s="7" customFormat="1" x14ac:dyDescent="0.35">
      <c r="A4" s="5" t="s">
        <v>6</v>
      </c>
      <c r="B4" s="6">
        <f>SUM(B5:B6)</f>
        <v>22775203.109999999</v>
      </c>
      <c r="C4" s="6">
        <f>SUM(C5:C6)</f>
        <v>23260455.329999998</v>
      </c>
      <c r="D4" s="6">
        <f>C4*100/B4</f>
        <v>102.13061643251356</v>
      </c>
      <c r="E4" s="6">
        <v>100</v>
      </c>
    </row>
    <row r="5" spans="1:5" x14ac:dyDescent="0.35">
      <c r="A5" s="8" t="s">
        <v>1</v>
      </c>
      <c r="B5" s="17">
        <v>20603029</v>
      </c>
      <c r="C5" s="17">
        <v>21088281.219999999</v>
      </c>
      <c r="D5" s="9">
        <f>C5*100/B5</f>
        <v>102.35524698819771</v>
      </c>
      <c r="E5" s="9">
        <f>C5*100/C4</f>
        <v>90.661515094253318</v>
      </c>
    </row>
    <row r="6" spans="1:5" x14ac:dyDescent="0.35">
      <c r="A6" s="8" t="s">
        <v>2</v>
      </c>
      <c r="B6" s="17">
        <v>2172174.11</v>
      </c>
      <c r="C6" s="17">
        <v>2172174.11</v>
      </c>
      <c r="D6" s="9">
        <f>C6*100/B6</f>
        <v>100</v>
      </c>
      <c r="E6" s="9">
        <f>C6*100/C4</f>
        <v>9.3384849057466841</v>
      </c>
    </row>
    <row r="7" spans="1:5" s="7" customFormat="1" x14ac:dyDescent="0.35">
      <c r="A7" s="5" t="s">
        <v>17</v>
      </c>
      <c r="B7" s="6">
        <f>SUM(B8:B13)</f>
        <v>23007765.920000002</v>
      </c>
      <c r="C7" s="6">
        <f>SUM(C8:C13)</f>
        <v>17537488.609999999</v>
      </c>
      <c r="D7" s="6">
        <f>C7*100/B7</f>
        <v>76.224213472004934</v>
      </c>
      <c r="E7" s="6">
        <v>100</v>
      </c>
    </row>
    <row r="8" spans="1:5" x14ac:dyDescent="0.35">
      <c r="A8" s="18" t="s">
        <v>8</v>
      </c>
      <c r="B8" s="17">
        <v>5526342.9000000004</v>
      </c>
      <c r="C8" s="17">
        <v>5294190.29</v>
      </c>
      <c r="D8" s="9">
        <f>C8*100/B8</f>
        <v>95.79916385572092</v>
      </c>
      <c r="E8" s="9">
        <f>C8*100/C7</f>
        <v>30.187847346519249</v>
      </c>
    </row>
    <row r="9" spans="1:5" ht="36" x14ac:dyDescent="0.35">
      <c r="A9" s="18" t="s">
        <v>18</v>
      </c>
      <c r="B9" s="17">
        <v>15200</v>
      </c>
      <c r="C9" s="17">
        <v>13820</v>
      </c>
      <c r="D9" s="9">
        <f t="shared" ref="D9:D10" si="0">C9*100/B9</f>
        <v>90.921052631578945</v>
      </c>
      <c r="E9" s="9">
        <f>C9*100/C7</f>
        <v>7.8802617109725387E-2</v>
      </c>
    </row>
    <row r="10" spans="1:5" x14ac:dyDescent="0.35">
      <c r="A10" s="18" t="s">
        <v>10</v>
      </c>
      <c r="B10" s="17">
        <v>5719197.2699999996</v>
      </c>
      <c r="C10" s="17">
        <v>920320.76</v>
      </c>
      <c r="D10" s="9">
        <f t="shared" si="0"/>
        <v>16.091782055281335</v>
      </c>
      <c r="E10" s="9">
        <f>C10*100/C7</f>
        <v>5.2477340425768064</v>
      </c>
    </row>
    <row r="11" spans="1:5" x14ac:dyDescent="0.35">
      <c r="A11" s="18" t="s">
        <v>11</v>
      </c>
      <c r="B11" s="17">
        <v>3154383.07</v>
      </c>
      <c r="C11" s="17">
        <v>3053781.2</v>
      </c>
      <c r="D11" s="9">
        <f t="shared" ref="D11:D12" si="1">C11*100/B11</f>
        <v>96.810727556941913</v>
      </c>
      <c r="E11" s="9">
        <f>C11*100/C7</f>
        <v>17.412876312625016</v>
      </c>
    </row>
    <row r="12" spans="1:5" x14ac:dyDescent="0.35">
      <c r="A12" s="18" t="s">
        <v>14</v>
      </c>
      <c r="B12" s="17">
        <v>321622.68</v>
      </c>
      <c r="C12" s="17">
        <v>287243.94</v>
      </c>
      <c r="D12" s="9">
        <f t="shared" si="1"/>
        <v>89.310847108170364</v>
      </c>
      <c r="E12" s="9">
        <f>C12*100/C7</f>
        <v>1.6378852547690979</v>
      </c>
    </row>
    <row r="13" spans="1:5" x14ac:dyDescent="0.35">
      <c r="A13" s="18" t="s">
        <v>15</v>
      </c>
      <c r="B13" s="17">
        <v>8271020</v>
      </c>
      <c r="C13" s="17">
        <v>7968132.4199999999</v>
      </c>
      <c r="D13" s="9">
        <f>C13*100/B13</f>
        <v>96.337965813164516</v>
      </c>
      <c r="E13" s="9">
        <f>C13*100/C7</f>
        <v>45.434854426400108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workbookViewId="0">
      <selection activeCell="C9" sqref="C9"/>
    </sheetView>
  </sheetViews>
  <sheetFormatPr defaultColWidth="9.109375" defaultRowHeight="18" x14ac:dyDescent="0.35"/>
  <cols>
    <col min="1" max="1" width="50.109375" style="1" customWidth="1"/>
    <col min="2" max="3" width="21" style="1" bestFit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2" t="s">
        <v>25</v>
      </c>
      <c r="B1" s="22"/>
      <c r="C1" s="22"/>
      <c r="D1" s="22"/>
      <c r="E1" s="22"/>
    </row>
    <row r="2" spans="1:5" x14ac:dyDescent="0.35">
      <c r="E2" s="2" t="s">
        <v>7</v>
      </c>
    </row>
    <row r="3" spans="1:5" s="1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5">
      <c r="A4" s="15" t="s">
        <v>6</v>
      </c>
      <c r="B4" s="16">
        <f>SUM(B5:B6)</f>
        <v>5860879.6799999997</v>
      </c>
      <c r="C4" s="16">
        <f>SUM(C5:C6)</f>
        <v>5858829.0999999996</v>
      </c>
      <c r="D4" s="16">
        <f>C4*100/B4</f>
        <v>99.965012419432583</v>
      </c>
      <c r="E4" s="16">
        <v>100</v>
      </c>
    </row>
    <row r="5" spans="1:5" x14ac:dyDescent="0.35">
      <c r="A5" s="8" t="s">
        <v>1</v>
      </c>
      <c r="B5" s="11">
        <v>357205.85</v>
      </c>
      <c r="C5" s="11">
        <v>355155.27</v>
      </c>
      <c r="D5" s="9">
        <f>C5*100/B5</f>
        <v>99.425938852905134</v>
      </c>
      <c r="E5" s="9">
        <f>C5*100/C4</f>
        <v>6.0618813748979301</v>
      </c>
    </row>
    <row r="6" spans="1:5" x14ac:dyDescent="0.35">
      <c r="A6" s="8" t="s">
        <v>2</v>
      </c>
      <c r="B6" s="11">
        <v>5503673.8300000001</v>
      </c>
      <c r="C6" s="11">
        <v>5503673.8300000001</v>
      </c>
      <c r="D6" s="9">
        <f>C6*100/B6</f>
        <v>100</v>
      </c>
      <c r="E6" s="9">
        <f>C6*100/C4</f>
        <v>93.938118625102078</v>
      </c>
    </row>
    <row r="7" spans="1:5" x14ac:dyDescent="0.35">
      <c r="A7" s="15" t="s">
        <v>17</v>
      </c>
      <c r="B7" s="16">
        <f>SUM(B8:B11)</f>
        <v>5868694.6799999997</v>
      </c>
      <c r="C7" s="16">
        <f>SUM(C8:C11)</f>
        <v>5823145.2000000002</v>
      </c>
      <c r="D7" s="16">
        <f>C7*100/B7</f>
        <v>99.22385670947871</v>
      </c>
      <c r="E7" s="16">
        <v>100</v>
      </c>
    </row>
    <row r="8" spans="1:5" x14ac:dyDescent="0.35">
      <c r="A8" s="10" t="s">
        <v>8</v>
      </c>
      <c r="B8" s="11">
        <v>2445817.88</v>
      </c>
      <c r="C8" s="11">
        <v>2426109.63</v>
      </c>
      <c r="D8" s="9">
        <f>C8*100/B8</f>
        <v>99.194206152422112</v>
      </c>
      <c r="E8" s="9">
        <f>C8*100/C7</f>
        <v>41.663217156254319</v>
      </c>
    </row>
    <row r="9" spans="1:5" x14ac:dyDescent="0.35">
      <c r="A9" s="10" t="s">
        <v>11</v>
      </c>
      <c r="B9" s="11">
        <v>3127132.81</v>
      </c>
      <c r="C9" s="11">
        <v>3101291.58</v>
      </c>
      <c r="D9" s="9">
        <f t="shared" ref="D9:D11" si="0">C9*100/B9</f>
        <v>99.173644626881071</v>
      </c>
      <c r="E9" s="9">
        <f>C9*100/C7</f>
        <v>53.25801561671517</v>
      </c>
    </row>
    <row r="10" spans="1:5" x14ac:dyDescent="0.35">
      <c r="A10" s="10" t="s">
        <v>19</v>
      </c>
      <c r="B10" s="11">
        <v>89828.04</v>
      </c>
      <c r="C10" s="11">
        <v>89828.04</v>
      </c>
      <c r="D10" s="9">
        <f t="shared" ref="D10" si="1">C10*100/B10</f>
        <v>100.00000000000001</v>
      </c>
      <c r="E10" s="9">
        <f>C10*100/C8</f>
        <v>3.7025548594026234</v>
      </c>
    </row>
    <row r="11" spans="1:5" x14ac:dyDescent="0.35">
      <c r="A11" s="10" t="s">
        <v>14</v>
      </c>
      <c r="B11" s="11">
        <v>205915.95</v>
      </c>
      <c r="C11" s="11">
        <v>205915.95</v>
      </c>
      <c r="D11" s="9">
        <f t="shared" si="0"/>
        <v>100</v>
      </c>
      <c r="E11" s="9">
        <f>C11*100/C7</f>
        <v>3.5361637556281438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9" sqref="C9"/>
    </sheetView>
  </sheetViews>
  <sheetFormatPr defaultColWidth="9.109375" defaultRowHeight="18" x14ac:dyDescent="0.35"/>
  <cols>
    <col min="1" max="1" width="50.109375" style="1" customWidth="1"/>
    <col min="2" max="3" width="20.5546875" style="1" customWidth="1"/>
    <col min="4" max="4" width="16.5546875" style="1" customWidth="1"/>
    <col min="5" max="5" width="16.109375" style="1" customWidth="1"/>
    <col min="6" max="16384" width="9.109375" style="1"/>
  </cols>
  <sheetData>
    <row r="1" spans="1:5" ht="24" customHeight="1" x14ac:dyDescent="0.35">
      <c r="A1" s="22" t="s">
        <v>26</v>
      </c>
      <c r="B1" s="22"/>
      <c r="C1" s="22"/>
      <c r="D1" s="22"/>
      <c r="E1" s="22"/>
    </row>
    <row r="2" spans="1:5" x14ac:dyDescent="0.35">
      <c r="E2" s="2" t="s">
        <v>7</v>
      </c>
    </row>
    <row r="3" spans="1:5" s="1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5">
      <c r="A4" s="15" t="s">
        <v>6</v>
      </c>
      <c r="B4" s="16">
        <f>SUM(B5:B6)</f>
        <v>3090621.08</v>
      </c>
      <c r="C4" s="16">
        <f>SUM(C5:C6)</f>
        <v>3089935.3000000003</v>
      </c>
      <c r="D4" s="16">
        <f>C4*100/B4</f>
        <v>99.977810932422685</v>
      </c>
      <c r="E4" s="16">
        <v>100</v>
      </c>
    </row>
    <row r="5" spans="1:5" x14ac:dyDescent="0.35">
      <c r="A5" s="8" t="s">
        <v>1</v>
      </c>
      <c r="B5" s="11">
        <v>33040</v>
      </c>
      <c r="C5" s="11">
        <v>32354.22</v>
      </c>
      <c r="D5" s="9">
        <f>C5*100/B5</f>
        <v>97.924394673123487</v>
      </c>
      <c r="E5" s="9">
        <f>C5*100/C4</f>
        <v>1.0470840603037868</v>
      </c>
    </row>
    <row r="6" spans="1:5" x14ac:dyDescent="0.35">
      <c r="A6" s="8" t="s">
        <v>2</v>
      </c>
      <c r="B6" s="11">
        <v>3057581.08</v>
      </c>
      <c r="C6" s="11">
        <v>3057581.08</v>
      </c>
      <c r="D6" s="9">
        <f>C6*100/B6</f>
        <v>100</v>
      </c>
      <c r="E6" s="9">
        <f>C6*100/C4</f>
        <v>98.952915939696197</v>
      </c>
    </row>
    <row r="7" spans="1:5" x14ac:dyDescent="0.35">
      <c r="A7" s="15" t="s">
        <v>17</v>
      </c>
      <c r="B7" s="16">
        <f>SUM(B8:B12)</f>
        <v>3130719.16</v>
      </c>
      <c r="C7" s="16">
        <f>SUM(C8:C12)</f>
        <v>3121132.3099999996</v>
      </c>
      <c r="D7" s="16">
        <f>C7*100/B7</f>
        <v>99.693781220542292</v>
      </c>
      <c r="E7" s="16">
        <v>100</v>
      </c>
    </row>
    <row r="8" spans="1:5" x14ac:dyDescent="0.35">
      <c r="A8" s="10" t="s">
        <v>8</v>
      </c>
      <c r="B8" s="11">
        <v>1807986.79</v>
      </c>
      <c r="C8" s="11">
        <v>1802766.47</v>
      </c>
      <c r="D8" s="9">
        <f>C8*100/B8</f>
        <v>99.711263377095804</v>
      </c>
      <c r="E8" s="9">
        <f>C8*100/C7</f>
        <v>57.760014345562951</v>
      </c>
    </row>
    <row r="9" spans="1:5" ht="36" x14ac:dyDescent="0.35">
      <c r="A9" s="10" t="s">
        <v>18</v>
      </c>
      <c r="B9" s="11">
        <v>440600</v>
      </c>
      <c r="C9" s="11">
        <v>440600</v>
      </c>
      <c r="D9" s="9">
        <f t="shared" ref="D9:D12" si="0">C9*100/B9</f>
        <v>100</v>
      </c>
      <c r="E9" s="9">
        <f>C9*100/C7</f>
        <v>14.116671651129076</v>
      </c>
    </row>
    <row r="10" spans="1:5" x14ac:dyDescent="0.35">
      <c r="A10" s="10" t="s">
        <v>10</v>
      </c>
      <c r="B10" s="11">
        <v>30000</v>
      </c>
      <c r="C10" s="11">
        <v>28949.1</v>
      </c>
      <c r="D10" s="9">
        <f t="shared" si="0"/>
        <v>96.497</v>
      </c>
      <c r="E10" s="9">
        <f>C10*100/C8</f>
        <v>1.6058153111756066</v>
      </c>
    </row>
    <row r="11" spans="1:5" x14ac:dyDescent="0.35">
      <c r="A11" s="10" t="s">
        <v>11</v>
      </c>
      <c r="B11" s="11">
        <v>533507.68000000005</v>
      </c>
      <c r="C11" s="11">
        <v>530192.98</v>
      </c>
      <c r="D11" s="9">
        <f t="shared" si="0"/>
        <v>99.37869685399842</v>
      </c>
      <c r="E11" s="9"/>
    </row>
    <row r="12" spans="1:5" x14ac:dyDescent="0.35">
      <c r="A12" s="10" t="s">
        <v>14</v>
      </c>
      <c r="B12" s="11">
        <v>318624.69</v>
      </c>
      <c r="C12" s="11">
        <v>318623.76</v>
      </c>
      <c r="D12" s="9">
        <f t="shared" si="0"/>
        <v>99.999708120547723</v>
      </c>
      <c r="E12" s="9">
        <f>C12*100/C7</f>
        <v>10.208595097975838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9" sqref="C9"/>
    </sheetView>
  </sheetViews>
  <sheetFormatPr defaultColWidth="9.109375" defaultRowHeight="18" x14ac:dyDescent="0.35"/>
  <cols>
    <col min="1" max="1" width="50.109375" style="1" customWidth="1"/>
    <col min="2" max="3" width="21" style="1" bestFit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2" t="s">
        <v>27</v>
      </c>
      <c r="B1" s="22"/>
      <c r="C1" s="22"/>
      <c r="D1" s="22"/>
      <c r="E1" s="22"/>
    </row>
    <row r="2" spans="1:5" x14ac:dyDescent="0.35">
      <c r="E2" s="2" t="s">
        <v>7</v>
      </c>
    </row>
    <row r="3" spans="1:5" s="1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5">
      <c r="A4" s="15" t="s">
        <v>6</v>
      </c>
      <c r="B4" s="20">
        <f>SUM(B5:B6)</f>
        <v>4137588.22</v>
      </c>
      <c r="C4" s="20">
        <f>SUM(C5:C6)</f>
        <v>4135326.16</v>
      </c>
      <c r="D4" s="20">
        <f>C4*100/B4</f>
        <v>99.945329020682479</v>
      </c>
      <c r="E4" s="20">
        <v>100</v>
      </c>
    </row>
    <row r="5" spans="1:5" x14ac:dyDescent="0.35">
      <c r="A5" s="8" t="s">
        <v>1</v>
      </c>
      <c r="B5" s="11">
        <v>589900</v>
      </c>
      <c r="C5" s="11">
        <v>587637.93999999994</v>
      </c>
      <c r="D5" s="19">
        <f>C5*100/B5</f>
        <v>99.616535005933201</v>
      </c>
      <c r="E5" s="19">
        <f>C5*100/C4</f>
        <v>14.210195695906123</v>
      </c>
    </row>
    <row r="6" spans="1:5" x14ac:dyDescent="0.35">
      <c r="A6" s="8" t="s">
        <v>2</v>
      </c>
      <c r="B6" s="11">
        <v>3547688.22</v>
      </c>
      <c r="C6" s="11">
        <v>3547688.22</v>
      </c>
      <c r="D6" s="19">
        <f>C6*100/B6</f>
        <v>100</v>
      </c>
      <c r="E6" s="19">
        <f>C6*100/C4</f>
        <v>85.789804304093877</v>
      </c>
    </row>
    <row r="7" spans="1:5" x14ac:dyDescent="0.35">
      <c r="A7" s="15" t="s">
        <v>17</v>
      </c>
      <c r="B7" s="20">
        <f>SUM(B8:B12)</f>
        <v>4137887.52</v>
      </c>
      <c r="C7" s="20">
        <f>SUM(C8:C12)</f>
        <v>4135036.2500000005</v>
      </c>
      <c r="D7" s="20">
        <f>C7*100/B7</f>
        <v>99.931093583713476</v>
      </c>
      <c r="E7" s="20">
        <v>100</v>
      </c>
    </row>
    <row r="8" spans="1:5" x14ac:dyDescent="0.35">
      <c r="A8" s="10" t="s">
        <v>8</v>
      </c>
      <c r="B8" s="11">
        <v>2351762.23</v>
      </c>
      <c r="C8" s="11">
        <v>2349707.6800000002</v>
      </c>
      <c r="D8" s="19">
        <f>C8*100/B8</f>
        <v>99.912637851999193</v>
      </c>
      <c r="E8" s="19">
        <f>C8*100/C7</f>
        <v>56.824355046464227</v>
      </c>
    </row>
    <row r="9" spans="1:5" ht="36" x14ac:dyDescent="0.35">
      <c r="A9" s="10" t="s">
        <v>18</v>
      </c>
      <c r="B9" s="11">
        <v>30777</v>
      </c>
      <c r="C9" s="11">
        <v>30777</v>
      </c>
      <c r="D9" s="19">
        <f t="shared" ref="D9:D12" si="0">C9*100/B9</f>
        <v>100</v>
      </c>
      <c r="E9" s="19">
        <f>C9*100/C7</f>
        <v>0.74429819085624693</v>
      </c>
    </row>
    <row r="10" spans="1:5" x14ac:dyDescent="0.35">
      <c r="A10" s="10" t="s">
        <v>11</v>
      </c>
      <c r="B10" s="11">
        <v>1075629.8999999999</v>
      </c>
      <c r="C10" s="11">
        <v>1074833.18</v>
      </c>
      <c r="D10" s="19">
        <f>C10*100/B9</f>
        <v>3492.3260226792736</v>
      </c>
      <c r="E10" s="19">
        <f>C10*100/C7</f>
        <v>25.993319405603756</v>
      </c>
    </row>
    <row r="11" spans="1:5" x14ac:dyDescent="0.35">
      <c r="A11" s="10" t="s">
        <v>19</v>
      </c>
      <c r="B11" s="11">
        <v>449140</v>
      </c>
      <c r="C11" s="11">
        <v>449140</v>
      </c>
      <c r="D11" s="19">
        <f>C11*100/B10</f>
        <v>41.755998043564986</v>
      </c>
      <c r="E11" s="19">
        <f>C11*100/C8</f>
        <v>19.114718133789303</v>
      </c>
    </row>
    <row r="12" spans="1:5" x14ac:dyDescent="0.35">
      <c r="A12" s="10" t="s">
        <v>14</v>
      </c>
      <c r="B12" s="11">
        <v>230578.39</v>
      </c>
      <c r="C12" s="11">
        <v>230578.39</v>
      </c>
      <c r="D12" s="19">
        <f t="shared" si="0"/>
        <v>100</v>
      </c>
      <c r="E12" s="19">
        <f>C12*100/C7</f>
        <v>5.5762120586004533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7" sqref="C7"/>
    </sheetView>
  </sheetViews>
  <sheetFormatPr defaultColWidth="9.109375" defaultRowHeight="18" x14ac:dyDescent="0.35"/>
  <cols>
    <col min="1" max="1" width="50.109375" style="1" customWidth="1"/>
    <col min="2" max="3" width="21" style="1" bestFit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2" t="s">
        <v>28</v>
      </c>
      <c r="B1" s="22"/>
      <c r="C1" s="22"/>
      <c r="D1" s="22"/>
      <c r="E1" s="22"/>
    </row>
    <row r="2" spans="1:5" x14ac:dyDescent="0.35">
      <c r="E2" s="2" t="s">
        <v>7</v>
      </c>
    </row>
    <row r="3" spans="1:5" s="1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5">
      <c r="A4" s="15" t="s">
        <v>6</v>
      </c>
      <c r="B4" s="16">
        <f>SUM(B5:B6)</f>
        <v>10208505.76</v>
      </c>
      <c r="C4" s="16">
        <f>SUM(C5:C6)</f>
        <v>10249561.77</v>
      </c>
      <c r="D4" s="16">
        <f>C4*100/B4</f>
        <v>100.40217452940929</v>
      </c>
      <c r="E4" s="16">
        <v>100</v>
      </c>
    </row>
    <row r="5" spans="1:5" x14ac:dyDescent="0.35">
      <c r="A5" s="8" t="s">
        <v>1</v>
      </c>
      <c r="B5" s="11">
        <v>302300</v>
      </c>
      <c r="C5" s="11">
        <v>343356.01</v>
      </c>
      <c r="D5" s="9">
        <f>C5*100/B5</f>
        <v>113.58121402580218</v>
      </c>
      <c r="E5" s="9">
        <f>C5*100/C4</f>
        <v>3.3499579563000186</v>
      </c>
    </row>
    <row r="6" spans="1:5" x14ac:dyDescent="0.35">
      <c r="A6" s="8" t="s">
        <v>2</v>
      </c>
      <c r="B6" s="11">
        <v>9906205.7599999998</v>
      </c>
      <c r="C6" s="11">
        <v>9906205.7599999998</v>
      </c>
      <c r="D6" s="9">
        <f>C6*100/B6</f>
        <v>100</v>
      </c>
      <c r="E6" s="9">
        <f>C6*100/C4</f>
        <v>96.650042043699983</v>
      </c>
    </row>
    <row r="7" spans="1:5" x14ac:dyDescent="0.35">
      <c r="A7" s="15" t="s">
        <v>17</v>
      </c>
      <c r="B7" s="16">
        <f>SUM(B8:B13)</f>
        <v>10281229.76</v>
      </c>
      <c r="C7" s="16">
        <f>SUM(C8:C13)</f>
        <v>10223238.610000001</v>
      </c>
      <c r="D7" s="16">
        <f>C7*100/B7</f>
        <v>99.435951230020962</v>
      </c>
      <c r="E7" s="16">
        <v>100</v>
      </c>
    </row>
    <row r="8" spans="1:5" x14ac:dyDescent="0.35">
      <c r="A8" s="10" t="s">
        <v>8</v>
      </c>
      <c r="B8" s="11">
        <v>4038419.69</v>
      </c>
      <c r="C8" s="11">
        <v>4010118.98</v>
      </c>
      <c r="D8" s="9">
        <f>C8*100/B8</f>
        <v>99.299213252399724</v>
      </c>
      <c r="E8" s="9">
        <f>C8*100/C7</f>
        <v>39.225524640278344</v>
      </c>
    </row>
    <row r="9" spans="1:5" ht="36" x14ac:dyDescent="0.35">
      <c r="A9" s="10" t="s">
        <v>18</v>
      </c>
      <c r="B9" s="11">
        <v>17760</v>
      </c>
      <c r="C9" s="11">
        <v>17760</v>
      </c>
      <c r="D9" s="9">
        <f t="shared" ref="D9:D13" si="0">C9*100/B9</f>
        <v>100</v>
      </c>
      <c r="E9" s="9">
        <f>C9*100/C7</f>
        <v>0.1737218574026807</v>
      </c>
    </row>
    <row r="10" spans="1:5" hidden="1" x14ac:dyDescent="0.35">
      <c r="A10" s="10" t="s">
        <v>10</v>
      </c>
      <c r="B10" s="11">
        <v>0</v>
      </c>
      <c r="C10" s="11">
        <v>0</v>
      </c>
      <c r="D10" s="9">
        <v>0</v>
      </c>
      <c r="E10" s="9">
        <f>C10*100/C7</f>
        <v>0</v>
      </c>
    </row>
    <row r="11" spans="1:5" x14ac:dyDescent="0.35">
      <c r="A11" s="10" t="s">
        <v>11</v>
      </c>
      <c r="B11" s="11">
        <v>5177846.99</v>
      </c>
      <c r="C11" s="11">
        <v>5148157.49</v>
      </c>
      <c r="D11" s="9">
        <f t="shared" si="0"/>
        <v>99.426605304147856</v>
      </c>
      <c r="E11" s="9">
        <f>C11*100/C7</f>
        <v>50.357403229973123</v>
      </c>
    </row>
    <row r="12" spans="1:5" x14ac:dyDescent="0.35">
      <c r="A12" s="10" t="s">
        <v>19</v>
      </c>
      <c r="B12" s="11">
        <v>179656.08</v>
      </c>
      <c r="C12" s="11">
        <v>179656.08</v>
      </c>
      <c r="D12" s="9">
        <f t="shared" si="0"/>
        <v>100.00000000000001</v>
      </c>
      <c r="E12" s="9">
        <f>C12*100/C8</f>
        <v>4.4800685689380719</v>
      </c>
    </row>
    <row r="13" spans="1:5" x14ac:dyDescent="0.35">
      <c r="A13" s="10" t="s">
        <v>14</v>
      </c>
      <c r="B13" s="11">
        <v>867547</v>
      </c>
      <c r="C13" s="11">
        <v>867546.06</v>
      </c>
      <c r="D13" s="9">
        <f t="shared" si="0"/>
        <v>99.99989164852164</v>
      </c>
      <c r="E13" s="9">
        <f>C13*100/C7</f>
        <v>8.4860198719356692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9" sqref="C9"/>
    </sheetView>
  </sheetViews>
  <sheetFormatPr defaultColWidth="9.109375" defaultRowHeight="18" x14ac:dyDescent="0.35"/>
  <cols>
    <col min="1" max="1" width="50.109375" style="1" customWidth="1"/>
    <col min="2" max="2" width="20.88671875" style="1" customWidth="1"/>
    <col min="3" max="3" width="19.44140625" style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2" t="s">
        <v>29</v>
      </c>
      <c r="B1" s="22"/>
      <c r="C1" s="22"/>
      <c r="D1" s="22"/>
      <c r="E1" s="22"/>
    </row>
    <row r="2" spans="1:5" x14ac:dyDescent="0.35">
      <c r="E2" s="2" t="s">
        <v>7</v>
      </c>
    </row>
    <row r="3" spans="1:5" s="1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5">
      <c r="A4" s="15" t="s">
        <v>6</v>
      </c>
      <c r="B4" s="16">
        <f>SUM(B5:B6)</f>
        <v>3346140.25</v>
      </c>
      <c r="C4" s="16">
        <f>SUM(C5:C6)</f>
        <v>3315922.15</v>
      </c>
      <c r="D4" s="16">
        <f t="shared" ref="D4:D9" si="0">C4*100/B4</f>
        <v>99.096926675443441</v>
      </c>
      <c r="E4" s="16">
        <v>100</v>
      </c>
    </row>
    <row r="5" spans="1:5" x14ac:dyDescent="0.35">
      <c r="A5" s="8" t="s">
        <v>1</v>
      </c>
      <c r="B5" s="11">
        <v>111411</v>
      </c>
      <c r="C5" s="11">
        <v>111182.9</v>
      </c>
      <c r="D5" s="9">
        <f t="shared" si="0"/>
        <v>99.795262586279634</v>
      </c>
      <c r="E5" s="9">
        <f>C5*100/C4</f>
        <v>3.3530009140896149</v>
      </c>
    </row>
    <row r="6" spans="1:5" x14ac:dyDescent="0.35">
      <c r="A6" s="8" t="s">
        <v>2</v>
      </c>
      <c r="B6" s="11">
        <v>3234729.25</v>
      </c>
      <c r="C6" s="11">
        <v>3204739.25</v>
      </c>
      <c r="D6" s="9">
        <f t="shared" si="0"/>
        <v>99.072874491736826</v>
      </c>
      <c r="E6" s="9">
        <f>C6*100/C4</f>
        <v>96.646999085910394</v>
      </c>
    </row>
    <row r="7" spans="1:5" x14ac:dyDescent="0.35">
      <c r="A7" s="15" t="s">
        <v>17</v>
      </c>
      <c r="B7" s="16">
        <f>SUM(B8:B12)</f>
        <v>3346310.25</v>
      </c>
      <c r="C7" s="16">
        <f>SUM(C8:C12)</f>
        <v>3286540.95</v>
      </c>
      <c r="D7" s="16">
        <f t="shared" si="0"/>
        <v>98.213874520451299</v>
      </c>
      <c r="E7" s="16">
        <v>100</v>
      </c>
    </row>
    <row r="8" spans="1:5" x14ac:dyDescent="0.35">
      <c r="A8" s="10" t="s">
        <v>8</v>
      </c>
      <c r="B8" s="11">
        <v>2288607</v>
      </c>
      <c r="C8" s="11">
        <v>2279187.9900000002</v>
      </c>
      <c r="D8" s="9">
        <f t="shared" si="0"/>
        <v>99.588439168454883</v>
      </c>
      <c r="E8" s="9">
        <f>C8*100/C7</f>
        <v>69.349143207845927</v>
      </c>
    </row>
    <row r="9" spans="1:5" ht="36" x14ac:dyDescent="0.35">
      <c r="A9" s="10" t="s">
        <v>18</v>
      </c>
      <c r="B9" s="11">
        <v>55917</v>
      </c>
      <c r="C9" s="11">
        <v>38600</v>
      </c>
      <c r="D9" s="9">
        <f t="shared" si="0"/>
        <v>69.030885061788013</v>
      </c>
      <c r="E9" s="9">
        <f>C9*100/C7</f>
        <v>1.1744871153971168</v>
      </c>
    </row>
    <row r="10" spans="1:5" x14ac:dyDescent="0.35">
      <c r="A10" s="10" t="s">
        <v>10</v>
      </c>
      <c r="B10" s="11">
        <v>65002</v>
      </c>
      <c r="C10" s="11">
        <v>35012</v>
      </c>
      <c r="D10" s="9">
        <f t="shared" ref="D10:D12" si="1">C10*100/B10</f>
        <v>53.862958062828838</v>
      </c>
      <c r="E10" s="9">
        <f>C10*100/C7</f>
        <v>1.0653145824944004</v>
      </c>
    </row>
    <row r="11" spans="1:5" x14ac:dyDescent="0.35">
      <c r="A11" s="10" t="s">
        <v>11</v>
      </c>
      <c r="B11" s="11">
        <v>612171.25</v>
      </c>
      <c r="C11" s="11">
        <v>609128.95999999996</v>
      </c>
      <c r="D11" s="9"/>
      <c r="E11" s="9"/>
    </row>
    <row r="12" spans="1:5" x14ac:dyDescent="0.35">
      <c r="A12" s="10" t="s">
        <v>14</v>
      </c>
      <c r="B12" s="11">
        <v>324613</v>
      </c>
      <c r="C12" s="11">
        <v>324612</v>
      </c>
      <c r="D12" s="9">
        <f t="shared" si="1"/>
        <v>99.999691940864963</v>
      </c>
      <c r="E12" s="9">
        <f>C12*100/C7</f>
        <v>9.877010660706965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"/>
  <sheetViews>
    <sheetView workbookViewId="0">
      <selection activeCell="C7" sqref="C7"/>
    </sheetView>
  </sheetViews>
  <sheetFormatPr defaultColWidth="9.109375" defaultRowHeight="18" x14ac:dyDescent="0.35"/>
  <cols>
    <col min="1" max="1" width="50.109375" style="1" customWidth="1"/>
    <col min="2" max="3" width="21" style="1" bestFit="1" customWidth="1"/>
    <col min="4" max="4" width="16.5546875" style="1" customWidth="1"/>
    <col min="5" max="5" width="16.109375" style="1" customWidth="1"/>
    <col min="6" max="16384" width="9.109375" style="1"/>
  </cols>
  <sheetData>
    <row r="1" spans="1:5" x14ac:dyDescent="0.35">
      <c r="A1" s="22" t="s">
        <v>30</v>
      </c>
      <c r="B1" s="22"/>
      <c r="C1" s="22"/>
      <c r="D1" s="22"/>
      <c r="E1" s="22"/>
    </row>
    <row r="2" spans="1:5" x14ac:dyDescent="0.35">
      <c r="E2" s="2" t="s">
        <v>7</v>
      </c>
    </row>
    <row r="3" spans="1:5" s="14" customFormat="1" ht="79.5" customHeight="1" x14ac:dyDescent="0.35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5">
      <c r="A4" s="15" t="s">
        <v>6</v>
      </c>
      <c r="B4" s="16">
        <f>SUM(B5:B6)</f>
        <v>6080756.5600000005</v>
      </c>
      <c r="C4" s="16">
        <f>SUM(C5:C6)</f>
        <v>6146690.8499999996</v>
      </c>
      <c r="D4" s="16">
        <f>C4*100/B4</f>
        <v>101.08431063387283</v>
      </c>
      <c r="E4" s="16">
        <v>100</v>
      </c>
    </row>
    <row r="5" spans="1:5" x14ac:dyDescent="0.35">
      <c r="A5" s="8" t="s">
        <v>1</v>
      </c>
      <c r="B5" s="11">
        <v>3644880</v>
      </c>
      <c r="C5" s="11">
        <v>3710814.29</v>
      </c>
      <c r="D5" s="9">
        <f>C5*100/B5</f>
        <v>101.80895639911327</v>
      </c>
      <c r="E5" s="9">
        <f>C5*100/C4</f>
        <v>60.370927716333746</v>
      </c>
    </row>
    <row r="6" spans="1:5" x14ac:dyDescent="0.35">
      <c r="A6" s="8" t="s">
        <v>2</v>
      </c>
      <c r="B6" s="11">
        <v>2435876.56</v>
      </c>
      <c r="C6" s="11">
        <v>2435876.56</v>
      </c>
      <c r="D6" s="9">
        <f>C6*100/B6</f>
        <v>100</v>
      </c>
      <c r="E6" s="9">
        <f>C6*100/C4</f>
        <v>39.629072283666261</v>
      </c>
    </row>
    <row r="7" spans="1:5" x14ac:dyDescent="0.35">
      <c r="A7" s="15" t="s">
        <v>17</v>
      </c>
      <c r="B7" s="16">
        <f>SUM(B8:B10)</f>
        <v>6105546.0700000003</v>
      </c>
      <c r="C7" s="16">
        <f>SUM(C8:C10)</f>
        <v>6025770.96</v>
      </c>
      <c r="D7" s="16">
        <f>C7*100/B7</f>
        <v>98.693399262156404</v>
      </c>
      <c r="E7" s="16">
        <v>100</v>
      </c>
    </row>
    <row r="8" spans="1:5" x14ac:dyDescent="0.35">
      <c r="A8" s="10" t="s">
        <v>8</v>
      </c>
      <c r="B8" s="11">
        <v>3387480.03</v>
      </c>
      <c r="C8" s="11">
        <v>3352261.8</v>
      </c>
      <c r="D8" s="9">
        <f>C8*100/B8</f>
        <v>98.960341324875657</v>
      </c>
      <c r="E8" s="9">
        <f>C8*100/C7</f>
        <v>55.632081309642075</v>
      </c>
    </row>
    <row r="9" spans="1:5" ht="36" x14ac:dyDescent="0.35">
      <c r="A9" s="10" t="s">
        <v>18</v>
      </c>
      <c r="B9" s="11">
        <v>82000</v>
      </c>
      <c r="C9" s="11">
        <v>82000</v>
      </c>
      <c r="D9" s="9">
        <f t="shared" ref="D9:D10" si="0">C9*100/B9</f>
        <v>100</v>
      </c>
      <c r="E9" s="9">
        <f>C9*100/C7</f>
        <v>1.3608217196492978</v>
      </c>
    </row>
    <row r="10" spans="1:5" x14ac:dyDescent="0.35">
      <c r="A10" s="10" t="s">
        <v>11</v>
      </c>
      <c r="B10" s="11">
        <v>2636066.04</v>
      </c>
      <c r="C10" s="11">
        <v>2591509.16</v>
      </c>
      <c r="D10" s="9">
        <f t="shared" si="0"/>
        <v>98.309720647211094</v>
      </c>
      <c r="E10" s="9">
        <f>C10*100/C7</f>
        <v>43.007096970708623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Podryadchikova</cp:lastModifiedBy>
  <dcterms:created xsi:type="dcterms:W3CDTF">2017-08-31T10:49:57Z</dcterms:created>
  <dcterms:modified xsi:type="dcterms:W3CDTF">2020-01-15T11:40:10Z</dcterms:modified>
</cp:coreProperties>
</file>