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45" windowWidth="13965" windowHeight="1122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C7" i="9" l="1"/>
  <c r="B7" i="9"/>
  <c r="D8" i="7"/>
  <c r="D9" i="7"/>
  <c r="D10" i="7"/>
  <c r="D11" i="7"/>
  <c r="C7" i="3"/>
  <c r="B7" i="3"/>
  <c r="D11" i="1"/>
  <c r="E11" i="1"/>
  <c r="D10" i="11" l="1"/>
  <c r="D12" i="11"/>
  <c r="D9" i="11"/>
  <c r="D9" i="5"/>
  <c r="D10" i="5"/>
  <c r="D10" i="6"/>
  <c r="D12" i="8"/>
  <c r="D10" i="8"/>
  <c r="D12" i="3" l="1"/>
  <c r="D11" i="3"/>
  <c r="D8" i="11"/>
  <c r="D5" i="11"/>
  <c r="D6" i="11"/>
  <c r="D9" i="1"/>
  <c r="D8" i="1"/>
  <c r="D12" i="2" l="1"/>
  <c r="D10" i="2"/>
  <c r="D9" i="2"/>
  <c r="B7" i="8"/>
  <c r="B7" i="10"/>
  <c r="D9" i="9"/>
  <c r="C7" i="11"/>
  <c r="D10" i="10"/>
  <c r="E12" i="11" l="1"/>
  <c r="D11" i="11"/>
  <c r="B7" i="11"/>
  <c r="D7" i="11" s="1"/>
  <c r="C4" i="11"/>
  <c r="E6" i="11" s="1"/>
  <c r="B4" i="11"/>
  <c r="D9" i="10"/>
  <c r="D8" i="10"/>
  <c r="C7" i="10"/>
  <c r="D6" i="10"/>
  <c r="D5" i="10"/>
  <c r="C4" i="10"/>
  <c r="E6" i="10" s="1"/>
  <c r="B4" i="10"/>
  <c r="D12" i="9"/>
  <c r="D10" i="9"/>
  <c r="D8" i="9"/>
  <c r="D6" i="9"/>
  <c r="D5" i="9"/>
  <c r="C4" i="9"/>
  <c r="E6" i="9" s="1"/>
  <c r="B4" i="9"/>
  <c r="D11" i="8"/>
  <c r="D9" i="8"/>
  <c r="D8" i="8"/>
  <c r="C7" i="8"/>
  <c r="D6" i="8"/>
  <c r="D5" i="8"/>
  <c r="C4" i="8"/>
  <c r="E6" i="8" s="1"/>
  <c r="B4" i="8"/>
  <c r="C7" i="7"/>
  <c r="B7" i="7"/>
  <c r="D6" i="7"/>
  <c r="D5" i="7"/>
  <c r="C4" i="7"/>
  <c r="E6" i="7" s="1"/>
  <c r="B4" i="7"/>
  <c r="D11" i="6"/>
  <c r="D9" i="6"/>
  <c r="D8" i="6"/>
  <c r="C7" i="6"/>
  <c r="B7" i="6"/>
  <c r="D6" i="6"/>
  <c r="D5" i="6"/>
  <c r="C4" i="6"/>
  <c r="E5" i="6" s="1"/>
  <c r="B4" i="6"/>
  <c r="D8" i="5"/>
  <c r="C7" i="5"/>
  <c r="B7" i="5"/>
  <c r="D6" i="5"/>
  <c r="D5" i="5"/>
  <c r="C4" i="5"/>
  <c r="E6" i="5" s="1"/>
  <c r="B4" i="5"/>
  <c r="D13" i="3"/>
  <c r="D10" i="3"/>
  <c r="D9" i="3"/>
  <c r="D8" i="3"/>
  <c r="D6" i="3"/>
  <c r="D5" i="3"/>
  <c r="C4" i="3"/>
  <c r="E6" i="3" s="1"/>
  <c r="B4" i="3"/>
  <c r="D8" i="2"/>
  <c r="C7" i="2"/>
  <c r="B7" i="2"/>
  <c r="D6" i="2"/>
  <c r="D5" i="2"/>
  <c r="C4" i="2"/>
  <c r="E6" i="2" s="1"/>
  <c r="B4" i="2"/>
  <c r="D17" i="1"/>
  <c r="D16" i="1"/>
  <c r="D15" i="1"/>
  <c r="D14" i="1"/>
  <c r="D13" i="1"/>
  <c r="D12" i="1"/>
  <c r="D10" i="1"/>
  <c r="C7" i="1"/>
  <c r="E8" i="1" s="1"/>
  <c r="B7" i="1"/>
  <c r="E12" i="8" l="1"/>
  <c r="E10" i="8"/>
  <c r="E5" i="8"/>
  <c r="E10" i="5"/>
  <c r="E9" i="5"/>
  <c r="E8" i="9"/>
  <c r="E9" i="9"/>
  <c r="E12" i="9"/>
  <c r="E10" i="9"/>
  <c r="E12" i="2"/>
  <c r="E11" i="2"/>
  <c r="E10" i="2"/>
  <c r="E9" i="2"/>
  <c r="E12" i="3"/>
  <c r="E11" i="3"/>
  <c r="E10" i="10"/>
  <c r="E5" i="10"/>
  <c r="D7" i="9"/>
  <c r="E15" i="1"/>
  <c r="E10" i="1"/>
  <c r="E12" i="1"/>
  <c r="E16" i="1"/>
  <c r="E13" i="1"/>
  <c r="E17" i="1"/>
  <c r="E9" i="1"/>
  <c r="E14" i="1"/>
  <c r="E10" i="11"/>
  <c r="E8" i="11"/>
  <c r="E5" i="11"/>
  <c r="E9" i="11"/>
  <c r="E11" i="11"/>
  <c r="D4" i="11"/>
  <c r="E5" i="7"/>
  <c r="D7" i="10"/>
  <c r="E9" i="10"/>
  <c r="D4" i="10"/>
  <c r="E8" i="10"/>
  <c r="D4" i="9"/>
  <c r="E5" i="9"/>
  <c r="D7" i="8"/>
  <c r="E11" i="8"/>
  <c r="D4" i="8"/>
  <c r="E9" i="8"/>
  <c r="E8" i="8"/>
  <c r="E6" i="6"/>
  <c r="D4" i="6"/>
  <c r="D7" i="7"/>
  <c r="E9" i="7"/>
  <c r="E11" i="7"/>
  <c r="D4" i="7"/>
  <c r="E8" i="7"/>
  <c r="E10" i="7"/>
  <c r="E5" i="5"/>
  <c r="D7" i="6"/>
  <c r="E9" i="6"/>
  <c r="E11" i="6"/>
  <c r="E8" i="6"/>
  <c r="D7" i="5"/>
  <c r="D4" i="5"/>
  <c r="E8" i="5"/>
  <c r="E10" i="3"/>
  <c r="E8" i="3"/>
  <c r="E5" i="3"/>
  <c r="D7" i="3"/>
  <c r="E9" i="3"/>
  <c r="E13" i="3"/>
  <c r="D4" i="3"/>
  <c r="E8" i="2"/>
  <c r="E5" i="2"/>
  <c r="D7" i="2"/>
  <c r="D4" i="2"/>
  <c r="D7" i="1"/>
  <c r="D6" i="1"/>
  <c r="D5" i="1"/>
  <c r="C4" i="1"/>
  <c r="B4" i="1"/>
  <c r="D4" i="1" l="1"/>
  <c r="E6" i="1"/>
  <c r="E5" i="1"/>
</calcChain>
</file>

<file path=xl/sharedStrings.xml><?xml version="1.0" encoding="utf-8"?>
<sst xmlns="http://schemas.openxmlformats.org/spreadsheetml/2006/main" count="160" uniqueCount="32">
  <si>
    <t>Наименование КВД</t>
  </si>
  <si>
    <t>НАЛОГОВЫЕ И НЕНАЛОГОВЫЕ ДОХОДЫ</t>
  </si>
  <si>
    <t>БЕЗВОЗМЕЗДНЫЕ ПОСТУПЛЕНИЯ</t>
  </si>
  <si>
    <t>Исполнено</t>
  </si>
  <si>
    <t>% исполнения к годовому плану</t>
  </si>
  <si>
    <t>Удельный вес к итоговым показателям</t>
  </si>
  <si>
    <t>Поступления всего, в т.ч.</t>
  </si>
  <si>
    <t>рублей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</si>
  <si>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</si>
  <si>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</si>
  <si>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</si>
  <si>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</si>
  <si>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</si>
  <si>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</si>
  <si>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</si>
  <si>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</si>
  <si>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</si>
  <si>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 всего, в т.ч.</t>
  </si>
  <si>
    <t>НАЦИОНАЛЬНАЯ БЕЗОПАСНОСТЬ И ПРАВООХРАНИТЕЛЬНАЯ ДЕЯТЕЛЬНОСТЬ</t>
  </si>
  <si>
    <t xml:space="preserve">Анализ исполнения бюджета МР "Княжпогостский" на 01.04.2019 год </t>
  </si>
  <si>
    <t>ОХРАНА ОКРУЖАЮЩЕЙ СРЕДЫ</t>
  </si>
  <si>
    <t xml:space="preserve">Анализ исполнения бюджета городского поселения "Емва" на 01.04.2019 год </t>
  </si>
  <si>
    <t>Бюджетные назначения 2019 год</t>
  </si>
  <si>
    <t xml:space="preserve">Анализ исполнения бюджета городского поселения "Синдор" на 01.04.2019 год </t>
  </si>
  <si>
    <t xml:space="preserve">Анализ исполнения бюджета сельского поселения "Иоссер" на 01.04.2019 год </t>
  </si>
  <si>
    <t xml:space="preserve">Анализ исполнения бюджета сельского поселения "Мещура" на 01.04.2019 год </t>
  </si>
  <si>
    <t xml:space="preserve">Анализ исполнения бюджета сельского поселения "Серёгово" на 01.04.2019 год </t>
  </si>
  <si>
    <t xml:space="preserve">Анализ исполнения бюджета сельского "Тракт" на 01.04.2019 год </t>
  </si>
  <si>
    <t xml:space="preserve">Анализ исполнения бюджета сельского поселения "Туръя" на 01.04.2019 год </t>
  </si>
  <si>
    <t xml:space="preserve">Анализ исполнения бюджета сельского поселения "Чиньяворык" на 01.04.2019 год </t>
  </si>
  <si>
    <t xml:space="preserve">Анализ исполнения бюджета сельского поселения "Шошка" на 01.04.2019 год </t>
  </si>
  <si>
    <t>Бюджетные назначения 209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</si>
</sst>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4"/>
      <color theme="4"/>
      <name val="Calibri"/>
      <family val="2"/>
      <charset val="204"/>
      <scheme val="minor"/>
    </font>
    <font>
      <sz val="14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u/>
      <sz val="14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/>
    <xf numFmtId="4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tabSelected="1" workbookViewId="0">
      <selection activeCell="L15" sqref="L15"/>
    </sheetView>
  </sheetViews>
  <sheetFormatPr defaultRowHeight="18.75" x14ac:dyDescent="0.3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3" t="s">
        <v>19</v>
      </c>
      <c r="B1" s="13"/>
      <c r="C1" s="13"/>
      <c r="D1" s="13"/>
      <c r="E1" s="13"/>
    </row>
    <row r="2" spans="1:5" x14ac:dyDescent="0.3">
      <c r="E2" s="2" t="s">
        <v>7</v>
      </c>
    </row>
    <row r="3" spans="1:5" s="4" customFormat="1" ht="79.5" customHeight="1" x14ac:dyDescent="0.3">
      <c r="A3" s="3" t="s">
        <v>0</v>
      </c>
      <c r="B3" s="3" t="s">
        <v>22</v>
      </c>
      <c r="C3" s="3" t="s">
        <v>3</v>
      </c>
      <c r="D3" s="3" t="s">
        <v>4</v>
      </c>
      <c r="E3" s="3" t="s">
        <v>5</v>
      </c>
    </row>
    <row r="4" spans="1:5" s="7" customFormat="1" x14ac:dyDescent="0.3">
      <c r="A4" s="5" t="s">
        <v>6</v>
      </c>
      <c r="B4" s="6">
        <f>SUM(B5:B6)</f>
        <v>609422602.93000007</v>
      </c>
      <c r="C4" s="6">
        <f>SUM(C5:C6)</f>
        <v>134078045.94</v>
      </c>
      <c r="D4" s="6">
        <f t="shared" ref="D4:D9" si="0">C4*100/B4</f>
        <v>22.000832475752556</v>
      </c>
      <c r="E4" s="6">
        <v>100</v>
      </c>
    </row>
    <row r="5" spans="1:5" x14ac:dyDescent="0.3">
      <c r="A5" s="8" t="s">
        <v>1</v>
      </c>
      <c r="B5" s="19">
        <v>258579144</v>
      </c>
      <c r="C5" s="19">
        <v>65414663.539999999</v>
      </c>
      <c r="D5" s="9">
        <f t="shared" si="0"/>
        <v>25.297733811045489</v>
      </c>
      <c r="E5" s="9">
        <f>C5*100/C4</f>
        <v>48.788497088683037</v>
      </c>
    </row>
    <row r="6" spans="1:5" x14ac:dyDescent="0.3">
      <c r="A6" s="8" t="s">
        <v>2</v>
      </c>
      <c r="B6" s="19">
        <v>350843458.93000001</v>
      </c>
      <c r="C6" s="19">
        <v>68663382.400000006</v>
      </c>
      <c r="D6" s="9">
        <f t="shared" si="0"/>
        <v>19.570945574818218</v>
      </c>
      <c r="E6" s="9">
        <f>C6*100/C4</f>
        <v>51.211502911316977</v>
      </c>
    </row>
    <row r="7" spans="1:5" s="7" customFormat="1" x14ac:dyDescent="0.3">
      <c r="A7" s="5" t="s">
        <v>17</v>
      </c>
      <c r="B7" s="6">
        <f>SUM(B8:B17)</f>
        <v>650544477.54999995</v>
      </c>
      <c r="C7" s="6">
        <f>SUM(C8:C17)</f>
        <v>129040670.73999999</v>
      </c>
      <c r="D7" s="6">
        <f t="shared" si="0"/>
        <v>19.835795275055904</v>
      </c>
      <c r="E7" s="6">
        <v>100</v>
      </c>
    </row>
    <row r="8" spans="1:5" s="12" customFormat="1" x14ac:dyDescent="0.25">
      <c r="A8" s="10" t="s">
        <v>8</v>
      </c>
      <c r="B8" s="11">
        <v>79913565.549999997</v>
      </c>
      <c r="C8" s="11">
        <v>9167800.1099999994</v>
      </c>
      <c r="D8" s="9">
        <f t="shared" si="0"/>
        <v>11.472144994286268</v>
      </c>
      <c r="E8" s="9">
        <f>C8*100/C7</f>
        <v>7.1045818790510733</v>
      </c>
    </row>
    <row r="9" spans="1:5" s="12" customFormat="1" x14ac:dyDescent="0.25">
      <c r="A9" s="10" t="s">
        <v>9</v>
      </c>
      <c r="B9" s="11">
        <v>1281900</v>
      </c>
      <c r="C9" s="11">
        <v>320475</v>
      </c>
      <c r="D9" s="9">
        <f t="shared" si="0"/>
        <v>25</v>
      </c>
      <c r="E9" s="9">
        <f>C9*100/C7</f>
        <v>0.24835193289231658</v>
      </c>
    </row>
    <row r="10" spans="1:5" s="12" customFormat="1" ht="16.5" customHeight="1" x14ac:dyDescent="0.25">
      <c r="A10" s="10" t="s">
        <v>10</v>
      </c>
      <c r="B10" s="11">
        <v>20186454</v>
      </c>
      <c r="C10" s="11">
        <v>162513.9</v>
      </c>
      <c r="D10" s="9">
        <f t="shared" ref="D10:D17" si="1">C10*100/B10</f>
        <v>0.80506412864785459</v>
      </c>
      <c r="E10" s="9">
        <f>C10*100/C7</f>
        <v>0.12594006143027897</v>
      </c>
    </row>
    <row r="11" spans="1:5" s="12" customFormat="1" ht="24.75" customHeight="1" x14ac:dyDescent="0.25">
      <c r="A11" s="10" t="s">
        <v>11</v>
      </c>
      <c r="B11" s="11">
        <v>6720261</v>
      </c>
      <c r="C11" s="11">
        <v>853048.17</v>
      </c>
      <c r="D11" s="9">
        <f t="shared" si="1"/>
        <v>12.693676183112531</v>
      </c>
      <c r="E11" s="9">
        <f>C11*100/C8</f>
        <v>9.3048295094208822</v>
      </c>
    </row>
    <row r="12" spans="1:5" s="12" customFormat="1" x14ac:dyDescent="0.25">
      <c r="A12" s="10" t="s">
        <v>20</v>
      </c>
      <c r="B12" s="11">
        <v>30000</v>
      </c>
      <c r="C12" s="11">
        <v>0</v>
      </c>
      <c r="D12" s="9">
        <f t="shared" si="1"/>
        <v>0</v>
      </c>
      <c r="E12" s="9">
        <f>C12*100/C7</f>
        <v>0</v>
      </c>
    </row>
    <row r="13" spans="1:5" s="12" customFormat="1" x14ac:dyDescent="0.25">
      <c r="A13" s="10" t="s">
        <v>12</v>
      </c>
      <c r="B13" s="11">
        <v>413675578</v>
      </c>
      <c r="C13" s="11">
        <v>93272706.439999998</v>
      </c>
      <c r="D13" s="9">
        <f t="shared" si="1"/>
        <v>22.547307938976278</v>
      </c>
      <c r="E13" s="9">
        <f>C13*100/C7</f>
        <v>72.281634855984478</v>
      </c>
    </row>
    <row r="14" spans="1:5" s="12" customFormat="1" x14ac:dyDescent="0.25">
      <c r="A14" s="10" t="s">
        <v>13</v>
      </c>
      <c r="B14" s="11">
        <v>70155455</v>
      </c>
      <c r="C14" s="11">
        <v>14831661.32</v>
      </c>
      <c r="D14" s="9">
        <f t="shared" si="1"/>
        <v>21.141137663493168</v>
      </c>
      <c r="E14" s="9">
        <f>C14*100/C7</f>
        <v>11.493788148299268</v>
      </c>
    </row>
    <row r="15" spans="1:5" s="12" customFormat="1" x14ac:dyDescent="0.25">
      <c r="A15" s="10" t="s">
        <v>14</v>
      </c>
      <c r="B15" s="11">
        <v>17146900</v>
      </c>
      <c r="C15" s="11">
        <v>1040565.8</v>
      </c>
      <c r="D15" s="9">
        <f t="shared" si="1"/>
        <v>6.0685360035924862</v>
      </c>
      <c r="E15" s="9">
        <f>C15*100/C7</f>
        <v>0.80638592006128318</v>
      </c>
    </row>
    <row r="16" spans="1:5" s="12" customFormat="1" x14ac:dyDescent="0.25">
      <c r="A16" s="10" t="s">
        <v>15</v>
      </c>
      <c r="B16" s="11">
        <v>8680464</v>
      </c>
      <c r="C16" s="11">
        <v>2178000</v>
      </c>
      <c r="D16" s="9">
        <f t="shared" si="1"/>
        <v>25.090824637945623</v>
      </c>
      <c r="E16" s="9">
        <f>C16*100/C7</f>
        <v>1.6878399558139185</v>
      </c>
    </row>
    <row r="17" spans="1:5" s="12" customFormat="1" ht="75" x14ac:dyDescent="0.25">
      <c r="A17" s="10" t="s">
        <v>16</v>
      </c>
      <c r="B17" s="11">
        <v>32753900</v>
      </c>
      <c r="C17" s="11">
        <v>7213900</v>
      </c>
      <c r="D17" s="9">
        <f t="shared" si="1"/>
        <v>22.024552801345795</v>
      </c>
      <c r="E17" s="9">
        <f>C17*100/C7</f>
        <v>5.5904080152644751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K7" sqref="K7"/>
    </sheetView>
  </sheetViews>
  <sheetFormatPr defaultRowHeight="18.75" x14ac:dyDescent="0.3"/>
  <cols>
    <col min="1" max="1" width="50.140625" style="1" customWidth="1"/>
    <col min="2" max="2" width="22.42578125" style="1" customWidth="1"/>
    <col min="3" max="3" width="20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3" t="s">
        <v>30</v>
      </c>
      <c r="B1" s="13"/>
      <c r="C1" s="13"/>
      <c r="D1" s="13"/>
      <c r="E1" s="13"/>
    </row>
    <row r="2" spans="1:5" x14ac:dyDescent="0.3">
      <c r="E2" s="2" t="s">
        <v>7</v>
      </c>
    </row>
    <row r="3" spans="1:5" s="4" customFormat="1" ht="79.5" customHeight="1" x14ac:dyDescent="0.3">
      <c r="A3" s="15" t="s">
        <v>0</v>
      </c>
      <c r="B3" s="15" t="s">
        <v>31</v>
      </c>
      <c r="C3" s="15" t="s">
        <v>3</v>
      </c>
      <c r="D3" s="15" t="s">
        <v>4</v>
      </c>
      <c r="E3" s="15" t="s">
        <v>5</v>
      </c>
    </row>
    <row r="4" spans="1:5" s="7" customFormat="1" x14ac:dyDescent="0.3">
      <c r="A4" s="17" t="s">
        <v>6</v>
      </c>
      <c r="B4" s="18">
        <f>SUM(B5:B6)</f>
        <v>2483188.16</v>
      </c>
      <c r="C4" s="18">
        <f>SUM(C5:C6)</f>
        <v>477429</v>
      </c>
      <c r="D4" s="18">
        <f t="shared" ref="D4:D8" si="0">C4*100/B4</f>
        <v>19.226452819427102</v>
      </c>
      <c r="E4" s="18">
        <v>100</v>
      </c>
    </row>
    <row r="5" spans="1:5" x14ac:dyDescent="0.3">
      <c r="A5" s="8" t="s">
        <v>1</v>
      </c>
      <c r="B5" s="11">
        <v>299769.59999999998</v>
      </c>
      <c r="C5" s="11">
        <v>230641.44</v>
      </c>
      <c r="D5" s="9">
        <f t="shared" si="0"/>
        <v>76.939569589444702</v>
      </c>
      <c r="E5" s="9">
        <f>C5*100/C4</f>
        <v>48.309055377867701</v>
      </c>
    </row>
    <row r="6" spans="1:5" x14ac:dyDescent="0.3">
      <c r="A6" s="8" t="s">
        <v>2</v>
      </c>
      <c r="B6" s="11">
        <v>2183418.56</v>
      </c>
      <c r="C6" s="11">
        <v>246787.56</v>
      </c>
      <c r="D6" s="9">
        <f t="shared" si="0"/>
        <v>11.302805816581499</v>
      </c>
      <c r="E6" s="9">
        <f>C6*100/C4</f>
        <v>51.690944622132299</v>
      </c>
    </row>
    <row r="7" spans="1:5" s="7" customFormat="1" x14ac:dyDescent="0.3">
      <c r="A7" s="17" t="s">
        <v>17</v>
      </c>
      <c r="B7" s="18">
        <f>SUM(B8:B12)</f>
        <v>2513364.56</v>
      </c>
      <c r="C7" s="18">
        <f>SUM(C8:C12)</f>
        <v>438472.71</v>
      </c>
      <c r="D7" s="18">
        <f t="shared" si="0"/>
        <v>17.445647041350817</v>
      </c>
      <c r="E7" s="18">
        <v>100</v>
      </c>
    </row>
    <row r="8" spans="1:5" s="12" customFormat="1" x14ac:dyDescent="0.25">
      <c r="A8" s="10" t="s">
        <v>8</v>
      </c>
      <c r="B8" s="11">
        <v>1627478.56</v>
      </c>
      <c r="C8" s="11">
        <v>320487.88</v>
      </c>
      <c r="D8" s="9">
        <f t="shared" si="0"/>
        <v>19.692295055487552</v>
      </c>
      <c r="E8" s="9">
        <f>C8*100/C7</f>
        <v>73.091864713769752</v>
      </c>
    </row>
    <row r="9" spans="1:5" s="12" customFormat="1" ht="37.5" x14ac:dyDescent="0.25">
      <c r="A9" s="10" t="s">
        <v>18</v>
      </c>
      <c r="B9" s="11">
        <v>10800</v>
      </c>
      <c r="C9" s="11">
        <v>2700</v>
      </c>
      <c r="D9" s="9">
        <f>C9*100/B9</f>
        <v>25</v>
      </c>
      <c r="E9" s="9">
        <f>C9*100/C7</f>
        <v>0.61577378441636654</v>
      </c>
    </row>
    <row r="10" spans="1:5" s="12" customFormat="1" x14ac:dyDescent="0.25">
      <c r="A10" s="10" t="s">
        <v>10</v>
      </c>
      <c r="B10" s="11">
        <v>168951</v>
      </c>
      <c r="C10" s="11">
        <v>0</v>
      </c>
      <c r="D10" s="9">
        <f>C10*100/B10</f>
        <v>0</v>
      </c>
      <c r="E10" s="9">
        <f>C10*100/C7</f>
        <v>0</v>
      </c>
    </row>
    <row r="11" spans="1:5" s="12" customFormat="1" ht="37.5" x14ac:dyDescent="0.25">
      <c r="A11" s="10" t="s">
        <v>11</v>
      </c>
      <c r="B11" s="11">
        <v>426000</v>
      </c>
      <c r="C11" s="11">
        <v>68595.77</v>
      </c>
      <c r="D11" s="9">
        <f t="shared" ref="D11:D12" si="1">C11*100/B11</f>
        <v>16.102293427230048</v>
      </c>
      <c r="E11" s="9">
        <f>C11*100/C7</f>
        <v>15.644250699205429</v>
      </c>
    </row>
    <row r="12" spans="1:5" s="12" customFormat="1" x14ac:dyDescent="0.25">
      <c r="A12" s="10" t="s">
        <v>14</v>
      </c>
      <c r="B12" s="11">
        <v>280135</v>
      </c>
      <c r="C12" s="11">
        <v>46689.06</v>
      </c>
      <c r="D12" s="9">
        <f t="shared" si="1"/>
        <v>16.666628589787067</v>
      </c>
      <c r="E12" s="9">
        <f>C12*100/C7</f>
        <v>10.648110802608445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C8" sqref="C8:C12"/>
    </sheetView>
  </sheetViews>
  <sheetFormatPr defaultRowHeight="18.75" x14ac:dyDescent="0.3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4" t="s">
        <v>21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18">
        <f>SUM(B5:B6)</f>
        <v>50691819.640000001</v>
      </c>
      <c r="C4" s="18">
        <f>SUM(C5:C6)</f>
        <v>10092382.380000001</v>
      </c>
      <c r="D4" s="18">
        <f>C4*100/B4</f>
        <v>19.909291975852224</v>
      </c>
      <c r="E4" s="18">
        <v>100</v>
      </c>
    </row>
    <row r="5" spans="1:5" x14ac:dyDescent="0.3">
      <c r="A5" s="8" t="s">
        <v>1</v>
      </c>
      <c r="B5" s="11">
        <v>33020000</v>
      </c>
      <c r="C5" s="11">
        <v>6890550.2000000002</v>
      </c>
      <c r="D5" s="9">
        <f>C5*100/B5</f>
        <v>20.86780799515445</v>
      </c>
      <c r="E5" s="9">
        <f>C5*100/C4</f>
        <v>68.274763485526989</v>
      </c>
    </row>
    <row r="6" spans="1:5" x14ac:dyDescent="0.3">
      <c r="A6" s="8" t="s">
        <v>2</v>
      </c>
      <c r="B6" s="11">
        <v>17671819.640000001</v>
      </c>
      <c r="C6" s="11">
        <v>3201832.18</v>
      </c>
      <c r="D6" s="9">
        <f>C6*100/B6</f>
        <v>18.118293674482068</v>
      </c>
      <c r="E6" s="9">
        <f>C6*100/C4</f>
        <v>31.725236514473007</v>
      </c>
    </row>
    <row r="7" spans="1:5" x14ac:dyDescent="0.3">
      <c r="A7" s="17" t="s">
        <v>17</v>
      </c>
      <c r="B7" s="18">
        <f>SUM(B8:B12)</f>
        <v>51650833.640000001</v>
      </c>
      <c r="C7" s="18">
        <f>SUM(C8:C12)</f>
        <v>8892191.6300000008</v>
      </c>
      <c r="D7" s="18">
        <f>C7*100/B7</f>
        <v>17.215969236774551</v>
      </c>
      <c r="E7" s="18">
        <v>100</v>
      </c>
    </row>
    <row r="8" spans="1:5" x14ac:dyDescent="0.3">
      <c r="A8" s="10" t="s">
        <v>8</v>
      </c>
      <c r="B8" s="11">
        <v>9108563.6400000006</v>
      </c>
      <c r="C8" s="11">
        <v>1816076.09</v>
      </c>
      <c r="D8" s="9">
        <f>C8*100/B8</f>
        <v>19.938117158502941</v>
      </c>
      <c r="E8" s="9">
        <f>C8*100/C7</f>
        <v>20.423267576387126</v>
      </c>
    </row>
    <row r="9" spans="1:5" x14ac:dyDescent="0.3">
      <c r="A9" s="10" t="s">
        <v>10</v>
      </c>
      <c r="B9" s="11">
        <v>6278560</v>
      </c>
      <c r="C9" s="11">
        <v>500358</v>
      </c>
      <c r="D9" s="9">
        <f>C9*100/B8</f>
        <v>5.4932700673319328</v>
      </c>
      <c r="E9" s="9">
        <f>C9*100/C7</f>
        <v>5.6269367645195469</v>
      </c>
    </row>
    <row r="10" spans="1:5" ht="37.5" x14ac:dyDescent="0.3">
      <c r="A10" s="10" t="s">
        <v>11</v>
      </c>
      <c r="B10" s="11">
        <v>8241451</v>
      </c>
      <c r="C10" s="11">
        <v>1280254.81</v>
      </c>
      <c r="D10" s="9">
        <f>C10*100/B8</f>
        <v>14.055507109571009</v>
      </c>
      <c r="E10" s="9">
        <f>C10*100/C7</f>
        <v>14.397517094444352</v>
      </c>
    </row>
    <row r="11" spans="1:5" x14ac:dyDescent="0.3">
      <c r="A11" s="10" t="s">
        <v>14</v>
      </c>
      <c r="B11" s="11">
        <v>418476</v>
      </c>
      <c r="C11" s="11">
        <v>69746</v>
      </c>
      <c r="D11" s="9"/>
      <c r="E11" s="9">
        <f>C11*100/C7</f>
        <v>0.78435106779182173</v>
      </c>
    </row>
    <row r="12" spans="1:5" x14ac:dyDescent="0.3">
      <c r="A12" s="10" t="s">
        <v>15</v>
      </c>
      <c r="B12" s="11">
        <v>27603783</v>
      </c>
      <c r="C12" s="11">
        <v>5225756.7300000004</v>
      </c>
      <c r="D12" s="9">
        <f>C12*100/B8</f>
        <v>57.371907762177095</v>
      </c>
      <c r="E12" s="9">
        <f>C12*100/C7</f>
        <v>58.767927496857155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C17" sqref="C17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3" t="s">
        <v>23</v>
      </c>
      <c r="B1" s="13"/>
      <c r="C1" s="13"/>
      <c r="D1" s="13"/>
      <c r="E1" s="13"/>
    </row>
    <row r="2" spans="1:5" x14ac:dyDescent="0.3">
      <c r="E2" s="2" t="s">
        <v>7</v>
      </c>
    </row>
    <row r="3" spans="1:5" s="4" customFormat="1" ht="79.5" customHeight="1" x14ac:dyDescent="0.3">
      <c r="A3" s="3" t="s">
        <v>0</v>
      </c>
      <c r="B3" s="3" t="s">
        <v>22</v>
      </c>
      <c r="C3" s="3" t="s">
        <v>3</v>
      </c>
      <c r="D3" s="3" t="s">
        <v>4</v>
      </c>
      <c r="E3" s="3" t="s">
        <v>5</v>
      </c>
    </row>
    <row r="4" spans="1:5" s="7" customFormat="1" x14ac:dyDescent="0.3">
      <c r="A4" s="5" t="s">
        <v>6</v>
      </c>
      <c r="B4" s="6">
        <f>SUM(B5:B6)</f>
        <v>14523281.560000001</v>
      </c>
      <c r="C4" s="6">
        <f>SUM(C5:C6)</f>
        <v>3871057.86</v>
      </c>
      <c r="D4" s="6">
        <f>C4*100/B4</f>
        <v>26.654154186899891</v>
      </c>
      <c r="E4" s="6">
        <v>100</v>
      </c>
    </row>
    <row r="5" spans="1:5" x14ac:dyDescent="0.3">
      <c r="A5" s="8" t="s">
        <v>1</v>
      </c>
      <c r="B5" s="19">
        <v>13871591</v>
      </c>
      <c r="C5" s="19">
        <v>3654584.05</v>
      </c>
      <c r="D5" s="9">
        <f>C5*100/B5</f>
        <v>26.345817505720866</v>
      </c>
      <c r="E5" s="9">
        <f>C5*100/C4</f>
        <v>94.407890095447968</v>
      </c>
    </row>
    <row r="6" spans="1:5" x14ac:dyDescent="0.3">
      <c r="A6" s="8" t="s">
        <v>2</v>
      </c>
      <c r="B6" s="19">
        <v>651690.56000000006</v>
      </c>
      <c r="C6" s="19">
        <v>216473.81</v>
      </c>
      <c r="D6" s="9">
        <f>C6*100/B6</f>
        <v>33.217269558116662</v>
      </c>
      <c r="E6" s="9">
        <f>C6*100/C4</f>
        <v>5.5921099045520339</v>
      </c>
    </row>
    <row r="7" spans="1:5" s="7" customFormat="1" x14ac:dyDescent="0.3">
      <c r="A7" s="5" t="s">
        <v>17</v>
      </c>
      <c r="B7" s="6">
        <f>SUM(B8:B13)</f>
        <v>15860814.559999999</v>
      </c>
      <c r="C7" s="6">
        <f>SUM(C8:C13)</f>
        <v>3043846.48</v>
      </c>
      <c r="D7" s="6">
        <f>C7*100/B7</f>
        <v>19.190984602243532</v>
      </c>
      <c r="E7" s="6">
        <v>100</v>
      </c>
    </row>
    <row r="8" spans="1:5" x14ac:dyDescent="0.3">
      <c r="A8" s="20" t="s">
        <v>8</v>
      </c>
      <c r="B8" s="19">
        <v>5174963.5599999996</v>
      </c>
      <c r="C8" s="19">
        <v>956933.74</v>
      </c>
      <c r="D8" s="9">
        <f>C8*100/B8</f>
        <v>18.491603446189291</v>
      </c>
      <c r="E8" s="9">
        <f>C8*100/C7</f>
        <v>31.43830499624935</v>
      </c>
    </row>
    <row r="9" spans="1:5" ht="56.25" x14ac:dyDescent="0.3">
      <c r="A9" s="20" t="s">
        <v>18</v>
      </c>
      <c r="B9" s="19">
        <v>12000</v>
      </c>
      <c r="C9" s="19">
        <v>3000</v>
      </c>
      <c r="D9" s="9">
        <f t="shared" ref="D9:D10" si="0">C9*100/B9</f>
        <v>25</v>
      </c>
      <c r="E9" s="9">
        <f>C9*100/C7</f>
        <v>9.8559504223090774E-2</v>
      </c>
    </row>
    <row r="10" spans="1:5" x14ac:dyDescent="0.3">
      <c r="A10" s="20" t="s">
        <v>10</v>
      </c>
      <c r="B10" s="19">
        <v>688091</v>
      </c>
      <c r="C10" s="19">
        <v>189408.75</v>
      </c>
      <c r="D10" s="9">
        <f t="shared" si="0"/>
        <v>27.526700683485178</v>
      </c>
      <c r="E10" s="9">
        <f>C10*100/C7</f>
        <v>6.2226774985051154</v>
      </c>
    </row>
    <row r="11" spans="1:5" ht="37.5" x14ac:dyDescent="0.3">
      <c r="A11" s="20" t="s">
        <v>11</v>
      </c>
      <c r="B11" s="19">
        <v>1608557</v>
      </c>
      <c r="C11" s="19">
        <v>367958.46</v>
      </c>
      <c r="D11" s="9">
        <f t="shared" ref="D11:D12" si="1">C11*100/B11</f>
        <v>22.875065042768146</v>
      </c>
      <c r="E11" s="9">
        <f>C11*100/C7</f>
        <v>12.088601130763994</v>
      </c>
    </row>
    <row r="12" spans="1:5" x14ac:dyDescent="0.3">
      <c r="A12" s="20" t="s">
        <v>14</v>
      </c>
      <c r="B12" s="19">
        <v>346183</v>
      </c>
      <c r="C12" s="19">
        <v>26545.53</v>
      </c>
      <c r="D12" s="9">
        <f t="shared" si="1"/>
        <v>7.6680628453736892</v>
      </c>
      <c r="E12" s="9">
        <f>C12*100/C7</f>
        <v>0.87210475871306103</v>
      </c>
    </row>
    <row r="13" spans="1:5" x14ac:dyDescent="0.3">
      <c r="A13" s="20" t="s">
        <v>15</v>
      </c>
      <c r="B13" s="19">
        <v>8031020</v>
      </c>
      <c r="C13" s="19">
        <v>1500000</v>
      </c>
      <c r="D13" s="9">
        <f>C13*100/B13</f>
        <v>18.677577692497341</v>
      </c>
      <c r="E13" s="9">
        <f>C13*100/C7</f>
        <v>49.279752111545392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"/>
  <sheetViews>
    <sheetView workbookViewId="0">
      <selection activeCell="A17" sqref="A17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4" t="s">
        <v>24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18">
        <f>SUM(B5:B6)</f>
        <v>3116504.67</v>
      </c>
      <c r="C4" s="18">
        <f>SUM(C5:C6)</f>
        <v>542588.74</v>
      </c>
      <c r="D4" s="18">
        <f>C4*100/B4</f>
        <v>17.410169322800982</v>
      </c>
      <c r="E4" s="18">
        <v>100</v>
      </c>
    </row>
    <row r="5" spans="1:5" x14ac:dyDescent="0.3">
      <c r="A5" s="8" t="s">
        <v>1</v>
      </c>
      <c r="B5" s="11">
        <v>231500</v>
      </c>
      <c r="C5" s="11">
        <v>73466.679999999993</v>
      </c>
      <c r="D5" s="9">
        <f>C5*100/B5</f>
        <v>31.735066954643624</v>
      </c>
      <c r="E5" s="9">
        <f>C5*100/C4</f>
        <v>13.54003033678878</v>
      </c>
    </row>
    <row r="6" spans="1:5" x14ac:dyDescent="0.3">
      <c r="A6" s="8" t="s">
        <v>2</v>
      </c>
      <c r="B6" s="11">
        <v>2885004.67</v>
      </c>
      <c r="C6" s="11">
        <v>469122.06</v>
      </c>
      <c r="D6" s="9">
        <f>C6*100/B6</f>
        <v>16.260703661183328</v>
      </c>
      <c r="E6" s="9">
        <f>C6*100/C4</f>
        <v>86.459969663211226</v>
      </c>
    </row>
    <row r="7" spans="1:5" x14ac:dyDescent="0.3">
      <c r="A7" s="17" t="s">
        <v>17</v>
      </c>
      <c r="B7" s="18">
        <f>SUM(B8:B10)</f>
        <v>3128079.67</v>
      </c>
      <c r="C7" s="18">
        <f>SUM(C8:C10)</f>
        <v>486878.27</v>
      </c>
      <c r="D7" s="18">
        <f>C7*100/B7</f>
        <v>15.564765650614008</v>
      </c>
      <c r="E7" s="18">
        <v>100</v>
      </c>
    </row>
    <row r="8" spans="1:5" x14ac:dyDescent="0.3">
      <c r="A8" s="10" t="s">
        <v>8</v>
      </c>
      <c r="B8" s="11">
        <v>2209925.67</v>
      </c>
      <c r="C8" s="11">
        <v>390189.82</v>
      </c>
      <c r="D8" s="9">
        <f>C8*100/B8</f>
        <v>17.656241804730023</v>
      </c>
      <c r="E8" s="9">
        <f>C8*100/C7</f>
        <v>80.141144931360358</v>
      </c>
    </row>
    <row r="9" spans="1:5" ht="37.5" x14ac:dyDescent="0.3">
      <c r="A9" s="10" t="s">
        <v>11</v>
      </c>
      <c r="B9" s="11">
        <v>845000</v>
      </c>
      <c r="C9" s="11">
        <v>78400</v>
      </c>
      <c r="D9" s="9">
        <f t="shared" ref="D9:D10" si="0">C9*100/B9</f>
        <v>9.2781065088757391</v>
      </c>
      <c r="E9" s="9">
        <f>C9*100/C7</f>
        <v>16.102587613943008</v>
      </c>
    </row>
    <row r="10" spans="1:5" x14ac:dyDescent="0.3">
      <c r="A10" s="10" t="s">
        <v>14</v>
      </c>
      <c r="B10" s="11">
        <v>73154</v>
      </c>
      <c r="C10" s="11">
        <v>18288.45</v>
      </c>
      <c r="D10" s="9">
        <f t="shared" si="0"/>
        <v>24.999931651037539</v>
      </c>
      <c r="E10" s="9">
        <f>C10*100/C7</f>
        <v>3.7562674546966326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workbookViewId="0">
      <selection activeCell="C18" sqref="C18"/>
    </sheetView>
  </sheetViews>
  <sheetFormatPr defaultRowHeight="18.75" x14ac:dyDescent="0.3"/>
  <cols>
    <col min="1" max="1" width="50.140625" style="1" customWidth="1"/>
    <col min="2" max="3" width="20.5703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24" customHeight="1" x14ac:dyDescent="0.3">
      <c r="A1" s="14" t="s">
        <v>25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18">
        <f>SUM(B5:B6)</f>
        <v>2116747.67</v>
      </c>
      <c r="C4" s="18">
        <f>SUM(C5:C6)</f>
        <v>399054.31</v>
      </c>
      <c r="D4" s="18">
        <f>C4*100/B4</f>
        <v>18.852238065768134</v>
      </c>
      <c r="E4" s="18">
        <v>100</v>
      </c>
    </row>
    <row r="5" spans="1:5" x14ac:dyDescent="0.3">
      <c r="A5" s="8" t="s">
        <v>1</v>
      </c>
      <c r="B5" s="11">
        <v>28000</v>
      </c>
      <c r="C5" s="11">
        <v>7944</v>
      </c>
      <c r="D5" s="9">
        <f>C5*100/B5</f>
        <v>28.37142857142857</v>
      </c>
      <c r="E5" s="9">
        <f>C5*100/C4</f>
        <v>1.9907064780230039</v>
      </c>
    </row>
    <row r="6" spans="1:5" x14ac:dyDescent="0.3">
      <c r="A6" s="8" t="s">
        <v>2</v>
      </c>
      <c r="B6" s="11">
        <v>2088747.67</v>
      </c>
      <c r="C6" s="11">
        <v>391110.31</v>
      </c>
      <c r="D6" s="9">
        <f>C6*100/B6</f>
        <v>18.724631779002774</v>
      </c>
      <c r="E6" s="9">
        <f>C6*100/C4</f>
        <v>98.009293521977</v>
      </c>
    </row>
    <row r="7" spans="1:5" x14ac:dyDescent="0.3">
      <c r="A7" s="17" t="s">
        <v>17</v>
      </c>
      <c r="B7" s="18">
        <f>SUM(B8:B11)</f>
        <v>2117144.67</v>
      </c>
      <c r="C7" s="18">
        <f>SUM(C8:C11)</f>
        <v>438991.27</v>
      </c>
      <c r="D7" s="18">
        <f>C7*100/B7</f>
        <v>20.735062474497788</v>
      </c>
      <c r="E7" s="18">
        <v>100</v>
      </c>
    </row>
    <row r="8" spans="1:5" x14ac:dyDescent="0.3">
      <c r="A8" s="10" t="s">
        <v>8</v>
      </c>
      <c r="B8" s="11">
        <v>1614284.67</v>
      </c>
      <c r="C8" s="11">
        <v>310768.64000000001</v>
      </c>
      <c r="D8" s="9">
        <f>C8*100/B8</f>
        <v>19.251167143896623</v>
      </c>
      <c r="E8" s="9">
        <f>C8*100/C7</f>
        <v>70.791530774632491</v>
      </c>
    </row>
    <row r="9" spans="1:5" ht="37.5" x14ac:dyDescent="0.3">
      <c r="A9" s="10" t="s">
        <v>18</v>
      </c>
      <c r="B9" s="11">
        <v>12000</v>
      </c>
      <c r="C9" s="11">
        <v>2000</v>
      </c>
      <c r="D9" s="9">
        <f t="shared" ref="D9:D11" si="0">C9*100/B9</f>
        <v>16.666666666666668</v>
      </c>
      <c r="E9" s="9">
        <f>C9*100/C7</f>
        <v>0.45558992551264171</v>
      </c>
    </row>
    <row r="10" spans="1:5" ht="37.5" x14ac:dyDescent="0.3">
      <c r="A10" s="10" t="s">
        <v>11</v>
      </c>
      <c r="B10" s="11">
        <v>175390</v>
      </c>
      <c r="C10" s="11">
        <v>47355.360000000001</v>
      </c>
      <c r="D10" s="9">
        <f t="shared" si="0"/>
        <v>27.000034209476024</v>
      </c>
      <c r="E10" s="9"/>
    </row>
    <row r="11" spans="1:5" x14ac:dyDescent="0.3">
      <c r="A11" s="10" t="s">
        <v>14</v>
      </c>
      <c r="B11" s="11">
        <v>315470</v>
      </c>
      <c r="C11" s="11">
        <v>78867.27</v>
      </c>
      <c r="D11" s="9">
        <f t="shared" si="0"/>
        <v>24.999927092908994</v>
      </c>
      <c r="E11" s="9">
        <f>C11*100/C7</f>
        <v>17.965566832342702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workbookViewId="0">
      <selection activeCell="A19" sqref="A19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4" t="s">
        <v>26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22">
        <f>SUM(B5:B6)</f>
        <v>3213074.67</v>
      </c>
      <c r="C4" s="22">
        <f>SUM(C5:C6)</f>
        <v>1024428.26</v>
      </c>
      <c r="D4" s="22">
        <f>C4*100/B4</f>
        <v>31.883114001829284</v>
      </c>
      <c r="E4" s="22">
        <v>100</v>
      </c>
    </row>
    <row r="5" spans="1:5" x14ac:dyDescent="0.3">
      <c r="A5" s="8" t="s">
        <v>1</v>
      </c>
      <c r="B5" s="11">
        <v>406200</v>
      </c>
      <c r="C5" s="11">
        <v>96538.7</v>
      </c>
      <c r="D5" s="21">
        <f>C5*100/B5</f>
        <v>23.766297390448056</v>
      </c>
      <c r="E5" s="21">
        <f>C5*100/C4</f>
        <v>9.4236662311521933</v>
      </c>
    </row>
    <row r="6" spans="1:5" x14ac:dyDescent="0.3">
      <c r="A6" s="8" t="s">
        <v>2</v>
      </c>
      <c r="B6" s="11">
        <v>2806874.67</v>
      </c>
      <c r="C6" s="11">
        <v>927889.56</v>
      </c>
      <c r="D6" s="21">
        <f>C6*100/B6</f>
        <v>33.057748175126036</v>
      </c>
      <c r="E6" s="21">
        <f>C6*100/C4</f>
        <v>90.576333768847803</v>
      </c>
    </row>
    <row r="7" spans="1:5" x14ac:dyDescent="0.3">
      <c r="A7" s="17" t="s">
        <v>17</v>
      </c>
      <c r="B7" s="22">
        <f>SUM(B8:B11)</f>
        <v>3213374.67</v>
      </c>
      <c r="C7" s="22">
        <f>SUM(C8:C11)</f>
        <v>747723.05</v>
      </c>
      <c r="D7" s="22">
        <f>C7*100/B7</f>
        <v>23.269090186735056</v>
      </c>
      <c r="E7" s="22">
        <v>100</v>
      </c>
    </row>
    <row r="8" spans="1:5" x14ac:dyDescent="0.3">
      <c r="A8" s="10" t="s">
        <v>8</v>
      </c>
      <c r="B8" s="11">
        <v>2282652.67</v>
      </c>
      <c r="C8" s="11">
        <v>450737.51</v>
      </c>
      <c r="D8" s="21">
        <f>C8*100/B8</f>
        <v>19.746215266293667</v>
      </c>
      <c r="E8" s="21">
        <f>C8*100/C7</f>
        <v>60.281344810755797</v>
      </c>
    </row>
    <row r="9" spans="1:5" ht="37.5" x14ac:dyDescent="0.3">
      <c r="A9" s="10" t="s">
        <v>18</v>
      </c>
      <c r="B9" s="11">
        <v>41400</v>
      </c>
      <c r="C9" s="11">
        <v>2700</v>
      </c>
      <c r="D9" s="21">
        <f t="shared" ref="D9:D11" si="0">C9*100/B9</f>
        <v>6.5217391304347823</v>
      </c>
      <c r="E9" s="21">
        <f>C9*100/C7</f>
        <v>0.36109626418498131</v>
      </c>
    </row>
    <row r="10" spans="1:5" ht="37.5" x14ac:dyDescent="0.3">
      <c r="A10" s="10" t="s">
        <v>11</v>
      </c>
      <c r="B10" s="11">
        <v>830153</v>
      </c>
      <c r="C10" s="11">
        <v>279493.32</v>
      </c>
      <c r="D10" s="21">
        <f>C10*100/B9</f>
        <v>675.10463768115937</v>
      </c>
      <c r="E10" s="21">
        <f>C10*100/C7</f>
        <v>37.37925693209538</v>
      </c>
    </row>
    <row r="11" spans="1:5" x14ac:dyDescent="0.3">
      <c r="A11" s="10" t="s">
        <v>14</v>
      </c>
      <c r="B11" s="11">
        <v>59169</v>
      </c>
      <c r="C11" s="11">
        <v>14792.22</v>
      </c>
      <c r="D11" s="21">
        <f t="shared" si="0"/>
        <v>24.999949297774172</v>
      </c>
      <c r="E11" s="21">
        <f>C11*100/C7</f>
        <v>1.9783019929638386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A14" sqref="A14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4" t="s">
        <v>27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18">
        <f>SUM(B5:B6)</f>
        <v>6447719.6699999999</v>
      </c>
      <c r="C4" s="18">
        <f>SUM(C5:C6)</f>
        <v>1658405.96</v>
      </c>
      <c r="D4" s="18">
        <f>C4*100/B4</f>
        <v>25.720813634566714</v>
      </c>
      <c r="E4" s="18">
        <v>100</v>
      </c>
    </row>
    <row r="5" spans="1:5" x14ac:dyDescent="0.3">
      <c r="A5" s="8" t="s">
        <v>1</v>
      </c>
      <c r="B5" s="11">
        <v>322300</v>
      </c>
      <c r="C5" s="11">
        <v>93037.4</v>
      </c>
      <c r="D5" s="9">
        <f>C5*100/B5</f>
        <v>28.866708035991312</v>
      </c>
      <c r="E5" s="9">
        <f>C5*100/C4</f>
        <v>5.6100497853975391</v>
      </c>
    </row>
    <row r="6" spans="1:5" x14ac:dyDescent="0.3">
      <c r="A6" s="8" t="s">
        <v>2</v>
      </c>
      <c r="B6" s="11">
        <v>6125419.6699999999</v>
      </c>
      <c r="C6" s="11">
        <v>1565368.56</v>
      </c>
      <c r="D6" s="9">
        <f>C6*100/B6</f>
        <v>25.555286728623447</v>
      </c>
      <c r="E6" s="9">
        <f>C6*100/C4</f>
        <v>94.389950214602464</v>
      </c>
    </row>
    <row r="7" spans="1:5" x14ac:dyDescent="0.3">
      <c r="A7" s="17" t="s">
        <v>17</v>
      </c>
      <c r="B7" s="18">
        <f>SUM(B8:B12)</f>
        <v>6457535.6699999999</v>
      </c>
      <c r="C7" s="18">
        <f>SUM(C8:C12)</f>
        <v>1285725.2399999998</v>
      </c>
      <c r="D7" s="18">
        <f>C7*100/B7</f>
        <v>19.910462840695384</v>
      </c>
      <c r="E7" s="18">
        <v>100</v>
      </c>
    </row>
    <row r="8" spans="1:5" x14ac:dyDescent="0.3">
      <c r="A8" s="10" t="s">
        <v>8</v>
      </c>
      <c r="B8" s="11">
        <v>3713349.67</v>
      </c>
      <c r="C8" s="11">
        <v>650601.25</v>
      </c>
      <c r="D8" s="9">
        <f>C8*100/B8</f>
        <v>17.520602900830507</v>
      </c>
      <c r="E8" s="9">
        <f>C8*100/C7</f>
        <v>50.601888316355996</v>
      </c>
    </row>
    <row r="9" spans="1:5" ht="37.5" x14ac:dyDescent="0.3">
      <c r="A9" s="10" t="s">
        <v>18</v>
      </c>
      <c r="B9" s="11">
        <v>17800</v>
      </c>
      <c r="C9" s="11">
        <v>4440</v>
      </c>
      <c r="D9" s="9">
        <f t="shared" ref="D9:D12" si="0">C9*100/B9</f>
        <v>24.943820224719101</v>
      </c>
      <c r="E9" s="9">
        <f>C9*100/C7</f>
        <v>0.34533039111840108</v>
      </c>
    </row>
    <row r="10" spans="1:5" x14ac:dyDescent="0.3">
      <c r="A10" s="10" t="s">
        <v>10</v>
      </c>
      <c r="B10" s="11">
        <v>71429</v>
      </c>
      <c r="C10" s="11">
        <v>0</v>
      </c>
      <c r="D10" s="9">
        <f>C10*100/B10</f>
        <v>0</v>
      </c>
      <c r="E10" s="9">
        <f>C10*100/C7</f>
        <v>0</v>
      </c>
    </row>
    <row r="11" spans="1:5" ht="37.5" x14ac:dyDescent="0.3">
      <c r="A11" s="10" t="s">
        <v>11</v>
      </c>
      <c r="B11" s="11">
        <v>1796000</v>
      </c>
      <c r="C11" s="11">
        <v>415944.86</v>
      </c>
      <c r="D11" s="9">
        <f t="shared" si="0"/>
        <v>23.159513363028953</v>
      </c>
      <c r="E11" s="9">
        <f>C11*100/C7</f>
        <v>32.350991258443372</v>
      </c>
    </row>
    <row r="12" spans="1:5" x14ac:dyDescent="0.3">
      <c r="A12" s="10" t="s">
        <v>14</v>
      </c>
      <c r="B12" s="11">
        <v>858957</v>
      </c>
      <c r="C12" s="11">
        <v>214739.13</v>
      </c>
      <c r="D12" s="9">
        <f t="shared" si="0"/>
        <v>24.999986029568419</v>
      </c>
      <c r="E12" s="9">
        <f>C12*100/C7</f>
        <v>16.701790034082247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C20" sqref="C20"/>
    </sheetView>
  </sheetViews>
  <sheetFormatPr defaultRowHeight="18.75" x14ac:dyDescent="0.3"/>
  <cols>
    <col min="1" max="1" width="50.140625" style="1" customWidth="1"/>
    <col min="2" max="2" width="20.85546875" style="1" customWidth="1"/>
    <col min="3" max="3" width="19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4" t="s">
        <v>28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18">
        <f>SUM(B5:B6)</f>
        <v>3631801.67</v>
      </c>
      <c r="C4" s="18">
        <f>SUM(C5:C6)</f>
        <v>589510.72000000009</v>
      </c>
      <c r="D4" s="18">
        <f t="shared" ref="D4:D9" si="0">C4*100/B4</f>
        <v>16.231908390526183</v>
      </c>
      <c r="E4" s="18">
        <v>100</v>
      </c>
    </row>
    <row r="5" spans="1:5" x14ac:dyDescent="0.3">
      <c r="A5" s="8" t="s">
        <v>1</v>
      </c>
      <c r="B5" s="11">
        <v>67400</v>
      </c>
      <c r="C5" s="11">
        <v>17168.41</v>
      </c>
      <c r="D5" s="9">
        <f t="shared" si="0"/>
        <v>25.472418397626114</v>
      </c>
      <c r="E5" s="9">
        <f>C5*100/C4</f>
        <v>2.9123151483996756</v>
      </c>
    </row>
    <row r="6" spans="1:5" x14ac:dyDescent="0.3">
      <c r="A6" s="8" t="s">
        <v>2</v>
      </c>
      <c r="B6" s="11">
        <v>3564401.67</v>
      </c>
      <c r="C6" s="11">
        <v>572342.31000000006</v>
      </c>
      <c r="D6" s="9">
        <f t="shared" si="0"/>
        <v>16.05717769737214</v>
      </c>
      <c r="E6" s="9">
        <f>C6*100/C4</f>
        <v>97.087684851600315</v>
      </c>
    </row>
    <row r="7" spans="1:5" x14ac:dyDescent="0.3">
      <c r="A7" s="17" t="s">
        <v>17</v>
      </c>
      <c r="B7" s="18">
        <f>SUM(B8:B12)</f>
        <v>3635171.67</v>
      </c>
      <c r="C7" s="18">
        <f>SUM(C8:C12)</f>
        <v>502285.91000000003</v>
      </c>
      <c r="D7" s="18">
        <f t="shared" si="0"/>
        <v>13.817391738200909</v>
      </c>
      <c r="E7" s="18">
        <v>100</v>
      </c>
    </row>
    <row r="8" spans="1:5" x14ac:dyDescent="0.3">
      <c r="A8" s="10" t="s">
        <v>8</v>
      </c>
      <c r="B8" s="11">
        <v>2225956.67</v>
      </c>
      <c r="C8" s="11">
        <v>344914.4</v>
      </c>
      <c r="D8" s="9">
        <f t="shared" si="0"/>
        <v>15.495108447012134</v>
      </c>
      <c r="E8" s="9">
        <f>C8*100/C7</f>
        <v>68.668937975982644</v>
      </c>
    </row>
    <row r="9" spans="1:5" ht="37.5" x14ac:dyDescent="0.3">
      <c r="A9" s="10" t="s">
        <v>18</v>
      </c>
      <c r="B9" s="11">
        <v>18600</v>
      </c>
      <c r="C9" s="11">
        <v>4650</v>
      </c>
      <c r="D9" s="9">
        <f t="shared" si="0"/>
        <v>25</v>
      </c>
      <c r="E9" s="9">
        <f>C9*100/C7</f>
        <v>0.92576755736588345</v>
      </c>
    </row>
    <row r="10" spans="1:5" x14ac:dyDescent="0.3">
      <c r="A10" s="10" t="s">
        <v>10</v>
      </c>
      <c r="B10" s="11">
        <v>603216</v>
      </c>
      <c r="C10" s="11">
        <v>0</v>
      </c>
      <c r="D10" s="9">
        <f t="shared" ref="D10:D12" si="1">C10*100/B10</f>
        <v>0</v>
      </c>
      <c r="E10" s="9">
        <f>C10*100/C7</f>
        <v>0</v>
      </c>
    </row>
    <row r="11" spans="1:5" ht="37.5" x14ac:dyDescent="0.3">
      <c r="A11" s="10" t="s">
        <v>11</v>
      </c>
      <c r="B11" s="11">
        <v>466000</v>
      </c>
      <c r="C11" s="11">
        <v>72372</v>
      </c>
      <c r="D11" s="9"/>
      <c r="E11" s="9"/>
    </row>
    <row r="12" spans="1:5" x14ac:dyDescent="0.3">
      <c r="A12" s="10" t="s">
        <v>14</v>
      </c>
      <c r="B12" s="11">
        <v>321399</v>
      </c>
      <c r="C12" s="11">
        <v>80349.509999999995</v>
      </c>
      <c r="D12" s="9">
        <f t="shared" si="1"/>
        <v>24.999925326463366</v>
      </c>
      <c r="E12" s="9">
        <f>C12*100/C7</f>
        <v>15.996767657687229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"/>
  <sheetViews>
    <sheetView workbookViewId="0">
      <selection activeCell="C17" sqref="C17:C18"/>
    </sheetView>
  </sheetViews>
  <sheetFormatPr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14" t="s">
        <v>29</v>
      </c>
      <c r="B1" s="14"/>
      <c r="C1" s="14"/>
      <c r="D1" s="14"/>
      <c r="E1" s="14"/>
    </row>
    <row r="2" spans="1:5" x14ac:dyDescent="0.3">
      <c r="E2" s="2" t="s">
        <v>7</v>
      </c>
    </row>
    <row r="3" spans="1:5" s="16" customFormat="1" ht="79.5" customHeight="1" x14ac:dyDescent="0.3">
      <c r="A3" s="15" t="s">
        <v>0</v>
      </c>
      <c r="B3" s="15" t="s">
        <v>22</v>
      </c>
      <c r="C3" s="15" t="s">
        <v>3</v>
      </c>
      <c r="D3" s="15" t="s">
        <v>4</v>
      </c>
      <c r="E3" s="15" t="s">
        <v>5</v>
      </c>
    </row>
    <row r="4" spans="1:5" x14ac:dyDescent="0.3">
      <c r="A4" s="17" t="s">
        <v>6</v>
      </c>
      <c r="B4" s="18">
        <f>SUM(B5:B6)</f>
        <v>4417401.67</v>
      </c>
      <c r="C4" s="18">
        <f>SUM(C5:C6)</f>
        <v>942418.12000000011</v>
      </c>
      <c r="D4" s="18">
        <f>C4*100/B4</f>
        <v>21.334218402647551</v>
      </c>
      <c r="E4" s="18">
        <v>100</v>
      </c>
    </row>
    <row r="5" spans="1:5" x14ac:dyDescent="0.3">
      <c r="A5" s="8" t="s">
        <v>1</v>
      </c>
      <c r="B5" s="11">
        <v>4010580</v>
      </c>
      <c r="C5" s="11">
        <v>841141.81</v>
      </c>
      <c r="D5" s="9">
        <f>C5*100/B5</f>
        <v>20.973071475946121</v>
      </c>
      <c r="E5" s="9">
        <f>C5*100/C4</f>
        <v>89.253569318043233</v>
      </c>
    </row>
    <row r="6" spans="1:5" x14ac:dyDescent="0.3">
      <c r="A6" s="8" t="s">
        <v>2</v>
      </c>
      <c r="B6" s="11">
        <v>406821.67</v>
      </c>
      <c r="C6" s="11">
        <v>101276.31</v>
      </c>
      <c r="D6" s="9">
        <f>C6*100/B6</f>
        <v>24.894521965852999</v>
      </c>
      <c r="E6" s="9">
        <f>C6*100/C4</f>
        <v>10.746430681956751</v>
      </c>
    </row>
    <row r="7" spans="1:5" x14ac:dyDescent="0.3">
      <c r="A7" s="17" t="s">
        <v>17</v>
      </c>
      <c r="B7" s="18">
        <f>SUM(B8:B10)</f>
        <v>4704580.5199999996</v>
      </c>
      <c r="C7" s="18">
        <f>SUM(C8:C10)</f>
        <v>659665.37</v>
      </c>
      <c r="D7" s="18">
        <f>C7*100/B7</f>
        <v>14.02176808741282</v>
      </c>
      <c r="E7" s="18">
        <v>100</v>
      </c>
    </row>
    <row r="8" spans="1:5" x14ac:dyDescent="0.3">
      <c r="A8" s="10" t="s">
        <v>8</v>
      </c>
      <c r="B8" s="11">
        <v>3219836.67</v>
      </c>
      <c r="C8" s="11">
        <v>587492.96</v>
      </c>
      <c r="D8" s="9">
        <f>C8*100/B8</f>
        <v>18.246048486676809</v>
      </c>
      <c r="E8" s="9">
        <f>C8*100/C7</f>
        <v>89.059239232157964</v>
      </c>
    </row>
    <row r="9" spans="1:5" ht="37.5" x14ac:dyDescent="0.3">
      <c r="A9" s="10" t="s">
        <v>18</v>
      </c>
      <c r="B9" s="11">
        <v>82000</v>
      </c>
      <c r="C9" s="11">
        <v>3000</v>
      </c>
      <c r="D9" s="9">
        <f t="shared" ref="D9:D10" si="0">C9*100/B9</f>
        <v>3.6585365853658538</v>
      </c>
      <c r="E9" s="9">
        <f>C9*100/C7</f>
        <v>0.45477603288467305</v>
      </c>
    </row>
    <row r="10" spans="1:5" ht="37.5" x14ac:dyDescent="0.3">
      <c r="A10" s="10" t="s">
        <v>11</v>
      </c>
      <c r="B10" s="11">
        <v>1402743.85</v>
      </c>
      <c r="C10" s="11">
        <v>69172.41</v>
      </c>
      <c r="D10" s="9">
        <f t="shared" si="0"/>
        <v>4.9312217622625827</v>
      </c>
      <c r="E10" s="9">
        <f>C10*100/C7</f>
        <v>10.485984734957363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dcterms:created xsi:type="dcterms:W3CDTF">2017-08-31T10:49:57Z</dcterms:created>
  <dcterms:modified xsi:type="dcterms:W3CDTF">2019-06-26T08:39:16Z</dcterms:modified>
</cp:coreProperties>
</file>