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345" windowWidth="13965" windowHeight="11220" activeTab="9"/>
  </bookViews>
  <sheets>
    <sheet name="МР" sheetId="1" r:id="rId1"/>
    <sheet name="Емва" sheetId="2" r:id="rId2"/>
    <sheet name="Синдор" sheetId="3" r:id="rId3"/>
    <sheet name="Иоссер" sheetId="5" r:id="rId4"/>
    <sheet name="Мещура" sheetId="6" r:id="rId5"/>
    <sheet name="Серёгово" sheetId="7" r:id="rId6"/>
    <sheet name="Тракт" sheetId="8" r:id="rId7"/>
    <sheet name="Туръя" sheetId="9" r:id="rId8"/>
    <sheet name="Чиньяворык" sheetId="10" r:id="rId9"/>
    <sheet name="Шошка" sheetId="11" r:id="rId10"/>
  </sheets>
  <calcPr calcId="145621"/>
</workbook>
</file>

<file path=xl/calcChain.xml><?xml version="1.0" encoding="utf-8"?>
<calcChain xmlns="http://schemas.openxmlformats.org/spreadsheetml/2006/main">
  <c r="D11" i="7" l="1"/>
  <c r="E11" i="7"/>
  <c r="D10" i="5"/>
  <c r="E10" i="5"/>
  <c r="E4" i="1"/>
  <c r="E4" i="2"/>
  <c r="E7" i="2"/>
  <c r="E12" i="11" l="1"/>
  <c r="D12" i="11"/>
  <c r="E12" i="8"/>
  <c r="D12" i="8"/>
  <c r="E10" i="6"/>
  <c r="D10" i="6"/>
  <c r="D12" i="2"/>
  <c r="D11" i="2"/>
  <c r="E11" i="2"/>
  <c r="C7" i="9" l="1"/>
  <c r="B7" i="9"/>
  <c r="D8" i="7"/>
  <c r="D9" i="7"/>
  <c r="D10" i="7"/>
  <c r="D12" i="7"/>
  <c r="C7" i="3"/>
  <c r="B7" i="3"/>
  <c r="D11" i="1"/>
  <c r="E11" i="1"/>
  <c r="D10" i="11" l="1"/>
  <c r="D13" i="11"/>
  <c r="D9" i="11"/>
  <c r="D9" i="5"/>
  <c r="D11" i="5"/>
  <c r="D11" i="6"/>
  <c r="D13" i="8"/>
  <c r="D12" i="3" l="1"/>
  <c r="D11" i="3"/>
  <c r="D8" i="11"/>
  <c r="D5" i="11"/>
  <c r="D6" i="11"/>
  <c r="D9" i="1"/>
  <c r="D8" i="1"/>
  <c r="D13" i="2" l="1"/>
  <c r="D10" i="2"/>
  <c r="D9" i="2"/>
  <c r="B7" i="8"/>
  <c r="B7" i="10"/>
  <c r="D9" i="9"/>
  <c r="C7" i="11"/>
  <c r="D10" i="10"/>
  <c r="E13" i="11" l="1"/>
  <c r="D11" i="11"/>
  <c r="B7" i="11"/>
  <c r="D7" i="11" s="1"/>
  <c r="C4" i="11"/>
  <c r="E6" i="11" s="1"/>
  <c r="B4" i="11"/>
  <c r="D9" i="10"/>
  <c r="D8" i="10"/>
  <c r="C7" i="10"/>
  <c r="D6" i="10"/>
  <c r="D5" i="10"/>
  <c r="C4" i="10"/>
  <c r="E6" i="10" s="1"/>
  <c r="B4" i="10"/>
  <c r="D12" i="9"/>
  <c r="D10" i="9"/>
  <c r="D8" i="9"/>
  <c r="D6" i="9"/>
  <c r="D5" i="9"/>
  <c r="C4" i="9"/>
  <c r="E6" i="9" s="1"/>
  <c r="B4" i="9"/>
  <c r="D11" i="8"/>
  <c r="D9" i="8"/>
  <c r="D8" i="8"/>
  <c r="C7" i="8"/>
  <c r="D6" i="8"/>
  <c r="D5" i="8"/>
  <c r="C4" i="8"/>
  <c r="E6" i="8" s="1"/>
  <c r="B4" i="8"/>
  <c r="C7" i="7"/>
  <c r="B7" i="7"/>
  <c r="D6" i="7"/>
  <c r="D5" i="7"/>
  <c r="C4" i="7"/>
  <c r="E6" i="7" s="1"/>
  <c r="B4" i="7"/>
  <c r="D12" i="6"/>
  <c r="D9" i="6"/>
  <c r="D8" i="6"/>
  <c r="C7" i="6"/>
  <c r="B7" i="6"/>
  <c r="D6" i="6"/>
  <c r="D5" i="6"/>
  <c r="C4" i="6"/>
  <c r="E5" i="6" s="1"/>
  <c r="B4" i="6"/>
  <c r="D8" i="5"/>
  <c r="C7" i="5"/>
  <c r="B7" i="5"/>
  <c r="D6" i="5"/>
  <c r="D5" i="5"/>
  <c r="C4" i="5"/>
  <c r="E6" i="5" s="1"/>
  <c r="B4" i="5"/>
  <c r="D13" i="3"/>
  <c r="D10" i="3"/>
  <c r="D9" i="3"/>
  <c r="D8" i="3"/>
  <c r="D6" i="3"/>
  <c r="D5" i="3"/>
  <c r="C4" i="3"/>
  <c r="E6" i="3" s="1"/>
  <c r="B4" i="3"/>
  <c r="D8" i="2"/>
  <c r="C7" i="2"/>
  <c r="B7" i="2"/>
  <c r="D6" i="2"/>
  <c r="D5" i="2"/>
  <c r="C4" i="2"/>
  <c r="E6" i="2" s="1"/>
  <c r="B4" i="2"/>
  <c r="D17" i="1"/>
  <c r="D16" i="1"/>
  <c r="D15" i="1"/>
  <c r="D14" i="1"/>
  <c r="D13" i="1"/>
  <c r="D12" i="1"/>
  <c r="D10" i="1"/>
  <c r="C7" i="1"/>
  <c r="E8" i="1" s="1"/>
  <c r="B7" i="1"/>
  <c r="E13" i="8" l="1"/>
  <c r="E10" i="8"/>
  <c r="E5" i="8"/>
  <c r="E11" i="5"/>
  <c r="E9" i="5"/>
  <c r="E8" i="9"/>
  <c r="E9" i="9"/>
  <c r="E12" i="9"/>
  <c r="E10" i="9"/>
  <c r="E13" i="2"/>
  <c r="E12" i="2"/>
  <c r="E10" i="2"/>
  <c r="E9" i="2"/>
  <c r="E12" i="3"/>
  <c r="E11" i="3"/>
  <c r="E10" i="10"/>
  <c r="E5" i="10"/>
  <c r="D7" i="9"/>
  <c r="E15" i="1"/>
  <c r="E10" i="1"/>
  <c r="E12" i="1"/>
  <c r="E16" i="1"/>
  <c r="E13" i="1"/>
  <c r="E17" i="1"/>
  <c r="E9" i="1"/>
  <c r="E14" i="1"/>
  <c r="E10" i="11"/>
  <c r="E8" i="11"/>
  <c r="E5" i="11"/>
  <c r="E9" i="11"/>
  <c r="E11" i="11"/>
  <c r="D4" i="11"/>
  <c r="E5" i="7"/>
  <c r="D7" i="10"/>
  <c r="E9" i="10"/>
  <c r="D4" i="10"/>
  <c r="E8" i="10"/>
  <c r="D4" i="9"/>
  <c r="E5" i="9"/>
  <c r="D7" i="8"/>
  <c r="E11" i="8"/>
  <c r="D4" i="8"/>
  <c r="E9" i="8"/>
  <c r="E8" i="8"/>
  <c r="E6" i="6"/>
  <c r="D4" i="6"/>
  <c r="D7" i="7"/>
  <c r="E9" i="7"/>
  <c r="E12" i="7"/>
  <c r="D4" i="7"/>
  <c r="E8" i="7"/>
  <c r="E10" i="7"/>
  <c r="E5" i="5"/>
  <c r="D7" i="6"/>
  <c r="E9" i="6"/>
  <c r="E12" i="6"/>
  <c r="E8" i="6"/>
  <c r="D7" i="5"/>
  <c r="D4" i="5"/>
  <c r="E8" i="5"/>
  <c r="E10" i="3"/>
  <c r="E8" i="3"/>
  <c r="E5" i="3"/>
  <c r="D7" i="3"/>
  <c r="E9" i="3"/>
  <c r="E13" i="3"/>
  <c r="D4" i="3"/>
  <c r="E8" i="2"/>
  <c r="E5" i="2"/>
  <c r="D7" i="2"/>
  <c r="D4" i="2"/>
  <c r="D7" i="1"/>
  <c r="D6" i="1"/>
  <c r="D5" i="1"/>
  <c r="C4" i="1"/>
  <c r="B4" i="1"/>
  <c r="D4" i="1" l="1"/>
  <c r="E6" i="1"/>
  <c r="E5" i="1"/>
</calcChain>
</file>

<file path=xl/sharedStrings.xml><?xml version="1.0" encoding="utf-8"?>
<sst xmlns="http://schemas.openxmlformats.org/spreadsheetml/2006/main" count="166" uniqueCount="32">
  <si>
    <t>Наименование КВД</t>
  </si>
  <si>
    <t>НАЛОГОВЫЕ И НЕНАЛОГОВЫЕ ДОХОДЫ</t>
  </si>
  <si>
    <t>БЕЗВОЗМЕЗДНЫЕ ПОСТУПЛЕНИЯ</t>
  </si>
  <si>
    <t>Исполнено</t>
  </si>
  <si>
    <t>% исполнения к годовому плану</t>
  </si>
  <si>
    <t>Удельный вес к итоговым показателям</t>
  </si>
  <si>
    <t>Поступления всего, в т.ч.</t>
  </si>
  <si>
    <t>рублей</t>
  </si>
  <si>
    <t>ОБЩЕГОСУДАРСТВЕННЫЕ ВОПРОСЫ</t>
  </si>
  <si>
    <t>НАЦИОНАЛЬНАЯ ОБОРОНА</t>
  </si>
  <si>
    <t>НАЦИОНАЛЬНАЯ ЭКОНОМИКА</t>
  </si>
  <si>
    <t>ЖИЛИЩНО-КОММУНАЛЬНОЕ ХОЗЯЙСТВО</t>
  </si>
  <si>
    <t>ОБРАЗОВАНИЕ</t>
  </si>
  <si>
    <t>КУЛЬТУРА, КИНЕМАТОГРАФИЯ</t>
  </si>
  <si>
    <t>СОЦИАЛЬНАЯ ПОЛИТИКА</t>
  </si>
  <si>
    <t>ФИЗИЧЕСКАЯ КУЛЬТУРА И СПОРТ</t>
  </si>
  <si>
    <t>МЕЖБЮДЖЕТНЫЕ ТРАНСФЕРТЫ ОБЩЕГО ХАРАКТЕРА БЮДЖЕТАМ СУБЪЕКТОВ РОССИЙСКОЙ ФЕДЕРАЦИИ И МУНИЦИПАЛЬНЫХ ОБРАЗОВАНИЙ</t>
  </si>
  <si>
    <t>Расходы всего, в т.ч.</t>
  </si>
  <si>
    <t>НАЦИОНАЛЬНАЯ БЕЗОПАСНОСТЬ И ПРАВООХРАНИТЕЛЬНАЯ ДЕЯТЕЛЬНОСТЬ</t>
  </si>
  <si>
    <t>ОХРАНА ОКРУЖАЮЩЕЙ СРЕДЫ</t>
  </si>
  <si>
    <t>Бюджетные назначения 2019 год</t>
  </si>
  <si>
    <t>Бюджетные назначения 209 год</t>
  </si>
  <si>
    <t xml:space="preserve">Анализ исполнения бюджета МР "Княжпогостский" на 01.10.2019 год </t>
  </si>
  <si>
    <t xml:space="preserve">Анализ исполнения бюджета городского поселения "Емва" на 01.10.2019 год </t>
  </si>
  <si>
    <t xml:space="preserve">Анализ исполнения бюджета городского поселения "Синдор" на 01.10.2019 год </t>
  </si>
  <si>
    <t xml:space="preserve">Анализ исполнения бюджета сельского поселения "Иоссер" на 01.10.2019 год </t>
  </si>
  <si>
    <t xml:space="preserve">Анализ исполнения бюджета сельского поселения "Мещура" на 01.10.2019 год </t>
  </si>
  <si>
    <t xml:space="preserve">Анализ исполнения бюджета сельского поселения "Серёгово" на 01.10.2019 год </t>
  </si>
  <si>
    <t xml:space="preserve">Анализ исполнения бюджета сельского "Тракт" на 01.10.2019 год </t>
  </si>
  <si>
    <t xml:space="preserve">Анализ исполнения бюджета сельского поселения "Туръя" на 01.10.2019 год </t>
  </si>
  <si>
    <t xml:space="preserve">Анализ исполнения бюджета сельского поселения "Чиньяворык" на 01.10.2019 год </t>
  </si>
  <si>
    <t xml:space="preserve">Анализ исполнения бюджета сельского поселения "Шошка" на 01.10.2019 год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</si>
</sst>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0"/>
      <name val="Arial"/>
    </font>
    <font>
      <b/>
      <u/>
      <sz val="14"/>
      <color theme="4"/>
      <name val="Calibri"/>
      <family val="2"/>
      <charset val="204"/>
      <scheme val="minor"/>
    </font>
    <font>
      <sz val="14"/>
      <color theme="4"/>
      <name val="Calibri"/>
      <family val="2"/>
      <charset val="204"/>
      <scheme val="minor"/>
    </font>
    <font>
      <b/>
      <sz val="14"/>
      <color theme="4"/>
      <name val="Calibri"/>
      <family val="2"/>
      <charset val="204"/>
      <scheme val="minor"/>
    </font>
    <font>
      <sz val="11"/>
      <color theme="4"/>
      <name val="Calibri"/>
      <family val="2"/>
      <charset val="204"/>
      <scheme val="minor"/>
    </font>
    <font>
      <u/>
      <sz val="14"/>
      <color theme="4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4" fillId="2" borderId="1" xfId="0" applyFont="1" applyFill="1" applyBorder="1"/>
    <xf numFmtId="4" fontId="4" fillId="2" borderId="1" xfId="0" applyNumberFormat="1" applyFont="1" applyFill="1" applyBorder="1" applyAlignment="1">
      <alignment horizontal="right" vertical="center"/>
    </xf>
    <xf numFmtId="0" fontId="4" fillId="0" borderId="0" xfId="0" applyFont="1"/>
    <xf numFmtId="0" fontId="3" fillId="0" borderId="1" xfId="0" applyFont="1" applyBorder="1"/>
    <xf numFmtId="4" fontId="3" fillId="0" borderId="1" xfId="0" applyNumberFormat="1" applyFont="1" applyBorder="1" applyAlignment="1">
      <alignment horizontal="right" vertical="center"/>
    </xf>
    <xf numFmtId="49" fontId="3" fillId="0" borderId="1" xfId="0" applyNumberFormat="1" applyFont="1" applyBorder="1" applyAlignment="1" applyProtection="1">
      <alignment horizontal="left" vertical="center" wrapText="1"/>
    </xf>
    <xf numFmtId="4" fontId="3" fillId="0" borderId="1" xfId="0" applyNumberFormat="1" applyFont="1" applyBorder="1" applyAlignment="1" applyProtection="1">
      <alignment horizontal="right" vertical="center" wrapText="1"/>
    </xf>
    <xf numFmtId="0" fontId="5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3" fillId="2" borderId="1" xfId="0" applyFont="1" applyFill="1" applyBorder="1"/>
    <xf numFmtId="4" fontId="3" fillId="2" borderId="1" xfId="0" applyNumberFormat="1" applyFont="1" applyFill="1" applyBorder="1" applyAlignment="1">
      <alignment horizontal="right" vertical="center"/>
    </xf>
    <xf numFmtId="4" fontId="4" fillId="0" borderId="1" xfId="0" applyNumberFormat="1" applyFont="1" applyBorder="1" applyAlignment="1" applyProtection="1">
      <alignment horizontal="right" vertical="center" wrapText="1"/>
    </xf>
    <xf numFmtId="49" fontId="4" fillId="0" borderId="1" xfId="0" applyNumberFormat="1" applyFont="1" applyBorder="1" applyAlignment="1" applyProtection="1">
      <alignment horizontal="left" vertical="center" wrapText="1"/>
    </xf>
    <xf numFmtId="4" fontId="3" fillId="0" borderId="1" xfId="0" applyNumberFormat="1" applyFont="1" applyBorder="1"/>
    <xf numFmtId="4" fontId="3" fillId="2" borderId="1" xfId="0" applyNumberFormat="1" applyFont="1" applyFill="1" applyBorder="1"/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E17"/>
  <sheetViews>
    <sheetView topLeftCell="A3" workbookViewId="0">
      <selection activeCell="E8" sqref="E8"/>
    </sheetView>
  </sheetViews>
  <sheetFormatPr defaultColWidth="9.140625" defaultRowHeight="18.75" x14ac:dyDescent="0.3"/>
  <cols>
    <col min="1" max="1" width="50.140625" style="1" customWidth="1"/>
    <col min="2" max="2" width="23.5703125" style="1" customWidth="1"/>
    <col min="3" max="3" width="21" style="1" bestFit="1" customWidth="1"/>
    <col min="4" max="4" width="16.5703125" style="1" customWidth="1"/>
    <col min="5" max="5" width="16.140625" style="1" customWidth="1"/>
    <col min="6" max="16384" width="9.140625" style="1"/>
  </cols>
  <sheetData>
    <row r="1" spans="1:5" x14ac:dyDescent="0.3">
      <c r="A1" s="21" t="s">
        <v>22</v>
      </c>
      <c r="B1" s="21"/>
      <c r="C1" s="21"/>
      <c r="D1" s="21"/>
      <c r="E1" s="21"/>
    </row>
    <row r="2" spans="1:5" x14ac:dyDescent="0.3">
      <c r="E2" s="2" t="s">
        <v>7</v>
      </c>
    </row>
    <row r="3" spans="1:5" s="4" customFormat="1" ht="79.5" customHeight="1" x14ac:dyDescent="0.3">
      <c r="A3" s="3" t="s">
        <v>0</v>
      </c>
      <c r="B3" s="3" t="s">
        <v>20</v>
      </c>
      <c r="C3" s="3" t="s">
        <v>3</v>
      </c>
      <c r="D3" s="3" t="s">
        <v>4</v>
      </c>
      <c r="E3" s="3" t="s">
        <v>5</v>
      </c>
    </row>
    <row r="4" spans="1:5" s="7" customFormat="1" x14ac:dyDescent="0.3">
      <c r="A4" s="5" t="s">
        <v>6</v>
      </c>
      <c r="B4" s="6">
        <f>SUM(B5:B6)</f>
        <v>709016448.23000002</v>
      </c>
      <c r="C4" s="6">
        <f>SUM(C5:C6)</f>
        <v>492070456.17000002</v>
      </c>
      <c r="D4" s="6">
        <f t="shared" ref="D4:D9" si="0">C4*100/B4</f>
        <v>69.401839322403944</v>
      </c>
      <c r="E4" s="6">
        <f>SUM(E5:E6)</f>
        <v>100</v>
      </c>
    </row>
    <row r="5" spans="1:5" x14ac:dyDescent="0.3">
      <c r="A5" s="8" t="s">
        <v>1</v>
      </c>
      <c r="B5" s="17">
        <v>261800680</v>
      </c>
      <c r="C5" s="17">
        <v>225258460.71000001</v>
      </c>
      <c r="D5" s="9">
        <f t="shared" si="0"/>
        <v>86.041969298933836</v>
      </c>
      <c r="E5" s="9">
        <f>C5*100/C4</f>
        <v>45.777684452605691</v>
      </c>
    </row>
    <row r="6" spans="1:5" x14ac:dyDescent="0.3">
      <c r="A6" s="8" t="s">
        <v>2</v>
      </c>
      <c r="B6" s="17">
        <v>447215768.23000002</v>
      </c>
      <c r="C6" s="17">
        <v>266811995.46000001</v>
      </c>
      <c r="D6" s="9">
        <f t="shared" si="0"/>
        <v>59.660686052281683</v>
      </c>
      <c r="E6" s="9">
        <f>C6*100/C4</f>
        <v>54.222315547394302</v>
      </c>
    </row>
    <row r="7" spans="1:5" s="7" customFormat="1" x14ac:dyDescent="0.3">
      <c r="A7" s="5" t="s">
        <v>17</v>
      </c>
      <c r="B7" s="6">
        <f>SUM(B8:B17)</f>
        <v>766405902.2299999</v>
      </c>
      <c r="C7" s="6">
        <f>SUM(C8:C17)</f>
        <v>490548824.77999997</v>
      </c>
      <c r="D7" s="6">
        <f t="shared" si="0"/>
        <v>64.006399657499685</v>
      </c>
      <c r="E7" s="6">
        <v>100</v>
      </c>
    </row>
    <row r="8" spans="1:5" s="12" customFormat="1" x14ac:dyDescent="0.25">
      <c r="A8" s="10" t="s">
        <v>8</v>
      </c>
      <c r="B8" s="11">
        <v>78675086.329999998</v>
      </c>
      <c r="C8" s="11">
        <v>53835942.869999997</v>
      </c>
      <c r="D8" s="9">
        <f t="shared" si="0"/>
        <v>68.428196753654589</v>
      </c>
      <c r="E8" s="9">
        <f>C8*100/C7</f>
        <v>10.974634970156988</v>
      </c>
    </row>
    <row r="9" spans="1:5" s="12" customFormat="1" x14ac:dyDescent="0.25">
      <c r="A9" s="10" t="s">
        <v>9</v>
      </c>
      <c r="B9" s="11">
        <v>1281900</v>
      </c>
      <c r="C9" s="11">
        <v>961425</v>
      </c>
      <c r="D9" s="9">
        <f t="shared" si="0"/>
        <v>75</v>
      </c>
      <c r="E9" s="9">
        <f>C9*100/C7</f>
        <v>0.19598966533681481</v>
      </c>
    </row>
    <row r="10" spans="1:5" s="12" customFormat="1" ht="16.5" customHeight="1" x14ac:dyDescent="0.25">
      <c r="A10" s="10" t="s">
        <v>10</v>
      </c>
      <c r="B10" s="11">
        <v>29492074.739999998</v>
      </c>
      <c r="C10" s="11">
        <v>17644031.82</v>
      </c>
      <c r="D10" s="9">
        <f t="shared" ref="D10:D17" si="1">C10*100/B10</f>
        <v>59.826349877207726</v>
      </c>
      <c r="E10" s="9">
        <f>C10*100/C7</f>
        <v>3.596794228976687</v>
      </c>
    </row>
    <row r="11" spans="1:5" s="12" customFormat="1" ht="24.75" customHeight="1" x14ac:dyDescent="0.25">
      <c r="A11" s="10" t="s">
        <v>11</v>
      </c>
      <c r="B11" s="11">
        <v>41946143</v>
      </c>
      <c r="C11" s="11">
        <v>3889481.51</v>
      </c>
      <c r="D11" s="9">
        <f t="shared" si="1"/>
        <v>9.2725605546140439</v>
      </c>
      <c r="E11" s="9">
        <f>C11*100/C8</f>
        <v>7.2246928402314801</v>
      </c>
    </row>
    <row r="12" spans="1:5" s="12" customFormat="1" x14ac:dyDescent="0.25">
      <c r="A12" s="10" t="s">
        <v>19</v>
      </c>
      <c r="B12" s="11">
        <v>1230000</v>
      </c>
      <c r="C12" s="11">
        <v>0</v>
      </c>
      <c r="D12" s="9">
        <f t="shared" si="1"/>
        <v>0</v>
      </c>
      <c r="E12" s="9">
        <f>C12*100/C7</f>
        <v>0</v>
      </c>
    </row>
    <row r="13" spans="1:5" s="12" customFormat="1" x14ac:dyDescent="0.25">
      <c r="A13" s="10" t="s">
        <v>12</v>
      </c>
      <c r="B13" s="11">
        <v>435004625.20999998</v>
      </c>
      <c r="C13" s="11">
        <v>309258999.45999998</v>
      </c>
      <c r="D13" s="9">
        <f t="shared" si="1"/>
        <v>71.093266953358054</v>
      </c>
      <c r="E13" s="9">
        <f>C13*100/C7</f>
        <v>63.043469648244617</v>
      </c>
    </row>
    <row r="14" spans="1:5" s="12" customFormat="1" x14ac:dyDescent="0.25">
      <c r="A14" s="10" t="s">
        <v>13</v>
      </c>
      <c r="B14" s="11">
        <v>96858642.810000002</v>
      </c>
      <c r="C14" s="11">
        <v>60500189.619999997</v>
      </c>
      <c r="D14" s="9">
        <f t="shared" si="1"/>
        <v>62.462355309560216</v>
      </c>
      <c r="E14" s="9">
        <f>C14*100/C7</f>
        <v>12.333163706412499</v>
      </c>
    </row>
    <row r="15" spans="1:5" s="12" customFormat="1" x14ac:dyDescent="0.25">
      <c r="A15" s="10" t="s">
        <v>14</v>
      </c>
      <c r="B15" s="11">
        <v>26473765.100000001</v>
      </c>
      <c r="C15" s="11">
        <v>10102834.77</v>
      </c>
      <c r="D15" s="9">
        <f t="shared" si="1"/>
        <v>38.161684716315627</v>
      </c>
      <c r="E15" s="9">
        <f>C15*100/C7</f>
        <v>2.0594962743068219</v>
      </c>
    </row>
    <row r="16" spans="1:5" s="12" customFormat="1" x14ac:dyDescent="0.25">
      <c r="A16" s="10" t="s">
        <v>15</v>
      </c>
      <c r="B16" s="11">
        <v>8557777.0399999991</v>
      </c>
      <c r="C16" s="11">
        <v>5037271.7300000004</v>
      </c>
      <c r="D16" s="9">
        <f t="shared" si="1"/>
        <v>58.861918304896633</v>
      </c>
      <c r="E16" s="9">
        <f>C16*100/C7</f>
        <v>1.0268644986070659</v>
      </c>
    </row>
    <row r="17" spans="1:5" s="12" customFormat="1" ht="75" x14ac:dyDescent="0.25">
      <c r="A17" s="10" t="s">
        <v>16</v>
      </c>
      <c r="B17" s="11">
        <v>46885888</v>
      </c>
      <c r="C17" s="11">
        <v>29318648</v>
      </c>
      <c r="D17" s="9">
        <f t="shared" si="1"/>
        <v>62.531924318037873</v>
      </c>
      <c r="E17" s="9">
        <f>C17*100/C7</f>
        <v>5.9767033410280312</v>
      </c>
    </row>
  </sheetData>
  <mergeCells count="1">
    <mergeCell ref="A1:E1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E13"/>
  <sheetViews>
    <sheetView tabSelected="1" workbookViewId="0">
      <selection activeCell="B7" sqref="B7"/>
    </sheetView>
  </sheetViews>
  <sheetFormatPr defaultColWidth="9.140625" defaultRowHeight="18.75" x14ac:dyDescent="0.3"/>
  <cols>
    <col min="1" max="1" width="50.140625" style="1" customWidth="1"/>
    <col min="2" max="2" width="22.42578125" style="1" customWidth="1"/>
    <col min="3" max="3" width="20.42578125" style="1" customWidth="1"/>
    <col min="4" max="4" width="16.5703125" style="1" customWidth="1"/>
    <col min="5" max="5" width="16.140625" style="1" customWidth="1"/>
    <col min="6" max="16384" width="9.140625" style="1"/>
  </cols>
  <sheetData>
    <row r="1" spans="1:5" x14ac:dyDescent="0.3">
      <c r="A1" s="21" t="s">
        <v>31</v>
      </c>
      <c r="B1" s="21"/>
      <c r="C1" s="21"/>
      <c r="D1" s="21"/>
      <c r="E1" s="21"/>
    </row>
    <row r="2" spans="1:5" x14ac:dyDescent="0.3">
      <c r="E2" s="2" t="s">
        <v>7</v>
      </c>
    </row>
    <row r="3" spans="1:5" s="4" customFormat="1" ht="79.5" customHeight="1" x14ac:dyDescent="0.3">
      <c r="A3" s="13" t="s">
        <v>0</v>
      </c>
      <c r="B3" s="13" t="s">
        <v>21</v>
      </c>
      <c r="C3" s="13" t="s">
        <v>3</v>
      </c>
      <c r="D3" s="13" t="s">
        <v>4</v>
      </c>
      <c r="E3" s="13" t="s">
        <v>5</v>
      </c>
    </row>
    <row r="4" spans="1:5" s="7" customFormat="1" x14ac:dyDescent="0.3">
      <c r="A4" s="15" t="s">
        <v>6</v>
      </c>
      <c r="B4" s="16">
        <f>SUM(B5:B6)</f>
        <v>3363009.16</v>
      </c>
      <c r="C4" s="16">
        <f>SUM(C5:C6)</f>
        <v>2366663.19</v>
      </c>
      <c r="D4" s="16">
        <f t="shared" ref="D4:D8" si="0">C4*100/B4</f>
        <v>70.373379238729157</v>
      </c>
      <c r="E4" s="16">
        <v>100</v>
      </c>
    </row>
    <row r="5" spans="1:5" x14ac:dyDescent="0.3">
      <c r="A5" s="8" t="s">
        <v>1</v>
      </c>
      <c r="B5" s="11">
        <v>388369.6</v>
      </c>
      <c r="C5" s="11">
        <v>302039.05</v>
      </c>
      <c r="D5" s="9">
        <f t="shared" si="0"/>
        <v>77.771033057170285</v>
      </c>
      <c r="E5" s="9">
        <f>C5*100/C4</f>
        <v>12.762232128180436</v>
      </c>
    </row>
    <row r="6" spans="1:5" x14ac:dyDescent="0.3">
      <c r="A6" s="8" t="s">
        <v>2</v>
      </c>
      <c r="B6" s="11">
        <v>2974639.56</v>
      </c>
      <c r="C6" s="11">
        <v>2064624.14</v>
      </c>
      <c r="D6" s="9">
        <f t="shared" si="0"/>
        <v>69.407539917205966</v>
      </c>
      <c r="E6" s="9">
        <f>C6*100/C4</f>
        <v>87.237767871819571</v>
      </c>
    </row>
    <row r="7" spans="1:5" s="7" customFormat="1" x14ac:dyDescent="0.3">
      <c r="A7" s="15" t="s">
        <v>17</v>
      </c>
      <c r="B7" s="16">
        <f>SUM(B8:B13)</f>
        <v>3393185.96</v>
      </c>
      <c r="C7" s="16">
        <f>SUM(C8:C13)</f>
        <v>2146830.7199999997</v>
      </c>
      <c r="D7" s="16">
        <f t="shared" si="0"/>
        <v>63.268879021295952</v>
      </c>
      <c r="E7" s="16">
        <v>100</v>
      </c>
    </row>
    <row r="8" spans="1:5" s="12" customFormat="1" x14ac:dyDescent="0.25">
      <c r="A8" s="10" t="s">
        <v>8</v>
      </c>
      <c r="B8" s="11">
        <v>1695513.96</v>
      </c>
      <c r="C8" s="11">
        <v>1254240.76</v>
      </c>
      <c r="D8" s="9">
        <f t="shared" si="0"/>
        <v>73.974074504228795</v>
      </c>
      <c r="E8" s="9">
        <f>C8*100/C7</f>
        <v>58.422899780379524</v>
      </c>
    </row>
    <row r="9" spans="1:5" s="12" customFormat="1" ht="37.5" x14ac:dyDescent="0.25">
      <c r="A9" s="10" t="s">
        <v>18</v>
      </c>
      <c r="B9" s="11">
        <v>60800</v>
      </c>
      <c r="C9" s="11">
        <v>6300</v>
      </c>
      <c r="D9" s="9">
        <f>C9*100/B9</f>
        <v>10.361842105263158</v>
      </c>
      <c r="E9" s="9">
        <f>C9*100/C7</f>
        <v>0.29345583428208072</v>
      </c>
    </row>
    <row r="10" spans="1:5" s="12" customFormat="1" x14ac:dyDescent="0.25">
      <c r="A10" s="10" t="s">
        <v>10</v>
      </c>
      <c r="B10" s="11">
        <v>705172</v>
      </c>
      <c r="C10" s="11">
        <v>405945.5</v>
      </c>
      <c r="D10" s="9">
        <f>C10*100/B10</f>
        <v>57.566877300857094</v>
      </c>
      <c r="E10" s="9">
        <f>C10*100/C7</f>
        <v>18.909059583421651</v>
      </c>
    </row>
    <row r="11" spans="1:5" s="12" customFormat="1" ht="37.5" x14ac:dyDescent="0.25">
      <c r="A11" s="10" t="s">
        <v>11</v>
      </c>
      <c r="B11" s="11">
        <v>471565</v>
      </c>
      <c r="C11" s="11">
        <v>293588.21999999997</v>
      </c>
      <c r="D11" s="9">
        <f t="shared" ref="D11:D13" si="1">C11*100/B11</f>
        <v>62.258271924337038</v>
      </c>
      <c r="E11" s="9">
        <f>C11*100/C7</f>
        <v>13.675424767538262</v>
      </c>
    </row>
    <row r="12" spans="1:5" s="12" customFormat="1" x14ac:dyDescent="0.25">
      <c r="A12" s="10" t="s">
        <v>19</v>
      </c>
      <c r="B12" s="11">
        <v>180000</v>
      </c>
      <c r="C12" s="11">
        <v>0</v>
      </c>
      <c r="D12" s="9">
        <f t="shared" si="1"/>
        <v>0</v>
      </c>
      <c r="E12" s="9">
        <f>C12*100/C8</f>
        <v>0</v>
      </c>
    </row>
    <row r="13" spans="1:5" s="12" customFormat="1" x14ac:dyDescent="0.25">
      <c r="A13" s="10" t="s">
        <v>14</v>
      </c>
      <c r="B13" s="11">
        <v>280135</v>
      </c>
      <c r="C13" s="11">
        <v>186756.24</v>
      </c>
      <c r="D13" s="9">
        <f t="shared" si="1"/>
        <v>66.666514359148266</v>
      </c>
      <c r="E13" s="9">
        <f>C13*100/C7</f>
        <v>8.6991600343784921</v>
      </c>
    </row>
  </sheetData>
  <mergeCells count="1">
    <mergeCell ref="A1:E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E13"/>
  <sheetViews>
    <sheetView workbookViewId="0">
      <selection activeCell="E5" sqref="E5"/>
    </sheetView>
  </sheetViews>
  <sheetFormatPr defaultColWidth="9.140625" defaultRowHeight="18.75" x14ac:dyDescent="0.3"/>
  <cols>
    <col min="1" max="1" width="49.140625" style="1" customWidth="1"/>
    <col min="2" max="3" width="21" style="1" bestFit="1" customWidth="1"/>
    <col min="4" max="4" width="16.5703125" style="1" customWidth="1"/>
    <col min="5" max="5" width="16.140625" style="1" customWidth="1"/>
    <col min="6" max="16384" width="9.140625" style="1"/>
  </cols>
  <sheetData>
    <row r="1" spans="1:5" x14ac:dyDescent="0.3">
      <c r="A1" s="22" t="s">
        <v>23</v>
      </c>
      <c r="B1" s="22"/>
      <c r="C1" s="22"/>
      <c r="D1" s="22"/>
      <c r="E1" s="22"/>
    </row>
    <row r="2" spans="1:5" x14ac:dyDescent="0.3">
      <c r="E2" s="2" t="s">
        <v>7</v>
      </c>
    </row>
    <row r="3" spans="1:5" s="14" customFormat="1" ht="79.5" customHeight="1" x14ac:dyDescent="0.3">
      <c r="A3" s="13" t="s">
        <v>0</v>
      </c>
      <c r="B3" s="13" t="s">
        <v>20</v>
      </c>
      <c r="C3" s="13" t="s">
        <v>3</v>
      </c>
      <c r="D3" s="13" t="s">
        <v>4</v>
      </c>
      <c r="E3" s="13" t="s">
        <v>5</v>
      </c>
    </row>
    <row r="4" spans="1:5" x14ac:dyDescent="0.3">
      <c r="A4" s="15" t="s">
        <v>6</v>
      </c>
      <c r="B4" s="16">
        <f>SUM(B5:B6)</f>
        <v>81502481.569999993</v>
      </c>
      <c r="C4" s="16">
        <f>SUM(C5:C6)</f>
        <v>55204126.329999998</v>
      </c>
      <c r="D4" s="16">
        <f>C4*100/B4</f>
        <v>67.733061946815525</v>
      </c>
      <c r="E4" s="16">
        <f>SUM(E5:E6)</f>
        <v>100</v>
      </c>
    </row>
    <row r="5" spans="1:5" x14ac:dyDescent="0.3">
      <c r="A5" s="8" t="s">
        <v>1</v>
      </c>
      <c r="B5" s="11">
        <v>33285836.239999998</v>
      </c>
      <c r="C5" s="11">
        <v>22451724.41</v>
      </c>
      <c r="D5" s="9">
        <f>C5*100/B5</f>
        <v>67.451285429985646</v>
      </c>
      <c r="E5" s="9">
        <f>C5*100/C4</f>
        <v>40.6703735800251</v>
      </c>
    </row>
    <row r="6" spans="1:5" x14ac:dyDescent="0.3">
      <c r="A6" s="8" t="s">
        <v>2</v>
      </c>
      <c r="B6" s="11">
        <v>48216645.329999998</v>
      </c>
      <c r="C6" s="11">
        <v>32752401.920000002</v>
      </c>
      <c r="D6" s="9">
        <f>C6*100/B6</f>
        <v>67.92758329792332</v>
      </c>
      <c r="E6" s="9">
        <f>C6*100/C4</f>
        <v>59.3296264199749</v>
      </c>
    </row>
    <row r="7" spans="1:5" x14ac:dyDescent="0.3">
      <c r="A7" s="15" t="s">
        <v>17</v>
      </c>
      <c r="B7" s="16">
        <f>SUM(B8:B13)</f>
        <v>83189520.319999993</v>
      </c>
      <c r="C7" s="16">
        <f>SUM(C8:C13)</f>
        <v>52065427.480000004</v>
      </c>
      <c r="D7" s="16">
        <f>C7*100/B7</f>
        <v>62.58652205196416</v>
      </c>
      <c r="E7" s="16">
        <f>SUM(E8:E13)</f>
        <v>100</v>
      </c>
    </row>
    <row r="8" spans="1:5" x14ac:dyDescent="0.3">
      <c r="A8" s="10" t="s">
        <v>8</v>
      </c>
      <c r="B8" s="11">
        <v>12266825.58</v>
      </c>
      <c r="C8" s="11">
        <v>7002202</v>
      </c>
      <c r="D8" s="9">
        <f>C8*100/B8</f>
        <v>57.082428981598028</v>
      </c>
      <c r="E8" s="9">
        <f>C8*100/C7</f>
        <v>13.448851452702986</v>
      </c>
    </row>
    <row r="9" spans="1:5" x14ac:dyDescent="0.3">
      <c r="A9" s="10" t="s">
        <v>10</v>
      </c>
      <c r="B9" s="11">
        <v>22111259.09</v>
      </c>
      <c r="C9" s="11">
        <v>13945342.33</v>
      </c>
      <c r="D9" s="9">
        <f>C9*100/B8</f>
        <v>113.68338319521455</v>
      </c>
      <c r="E9" s="9">
        <f>C9*100/C7</f>
        <v>26.784265500089962</v>
      </c>
    </row>
    <row r="10" spans="1:5" ht="37.5" x14ac:dyDescent="0.3">
      <c r="A10" s="10" t="s">
        <v>11</v>
      </c>
      <c r="B10" s="11">
        <v>17022509.649999999</v>
      </c>
      <c r="C10" s="11">
        <v>11413142.42</v>
      </c>
      <c r="D10" s="9">
        <f>C10*100/B8</f>
        <v>93.040716569803877</v>
      </c>
      <c r="E10" s="9">
        <f>C10*100/C7</f>
        <v>21.920769640053667</v>
      </c>
    </row>
    <row r="11" spans="1:5" x14ac:dyDescent="0.3">
      <c r="A11" s="10" t="s">
        <v>19</v>
      </c>
      <c r="B11" s="11">
        <v>300000</v>
      </c>
      <c r="C11" s="11">
        <v>0</v>
      </c>
      <c r="D11" s="9">
        <f>C11*100/B9</f>
        <v>0</v>
      </c>
      <c r="E11" s="9">
        <f>C11*100/C8</f>
        <v>0</v>
      </c>
    </row>
    <row r="12" spans="1:5" x14ac:dyDescent="0.3">
      <c r="A12" s="10" t="s">
        <v>14</v>
      </c>
      <c r="B12" s="11">
        <v>418476</v>
      </c>
      <c r="C12" s="11">
        <v>278984</v>
      </c>
      <c r="D12" s="9">
        <f>C12*100/B10</f>
        <v>1.6389122740194777</v>
      </c>
      <c r="E12" s="9">
        <f>C12*100/C7</f>
        <v>0.53583349547483627</v>
      </c>
    </row>
    <row r="13" spans="1:5" x14ac:dyDescent="0.3">
      <c r="A13" s="10" t="s">
        <v>15</v>
      </c>
      <c r="B13" s="11">
        <v>31070450</v>
      </c>
      <c r="C13" s="11">
        <v>19425756.73</v>
      </c>
      <c r="D13" s="9">
        <f>C13*100/B8</f>
        <v>158.36009571760781</v>
      </c>
      <c r="E13" s="9">
        <f>C13*100/C7</f>
        <v>37.310279911678542</v>
      </c>
    </row>
  </sheetData>
  <mergeCells count="1">
    <mergeCell ref="A1:E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E13"/>
  <sheetViews>
    <sheetView workbookViewId="0">
      <selection sqref="A1:E1"/>
    </sheetView>
  </sheetViews>
  <sheetFormatPr defaultColWidth="9.140625" defaultRowHeight="18.75" x14ac:dyDescent="0.3"/>
  <cols>
    <col min="1" max="1" width="50.140625" style="1" customWidth="1"/>
    <col min="2" max="3" width="21" style="1" bestFit="1" customWidth="1"/>
    <col min="4" max="4" width="16.5703125" style="1" customWidth="1"/>
    <col min="5" max="5" width="16.140625" style="1" customWidth="1"/>
    <col min="6" max="16384" width="9.140625" style="1"/>
  </cols>
  <sheetData>
    <row r="1" spans="1:5" x14ac:dyDescent="0.3">
      <c r="A1" s="21" t="s">
        <v>24</v>
      </c>
      <c r="B1" s="21"/>
      <c r="C1" s="21"/>
      <c r="D1" s="21"/>
      <c r="E1" s="21"/>
    </row>
    <row r="2" spans="1:5" x14ac:dyDescent="0.3">
      <c r="E2" s="2" t="s">
        <v>7</v>
      </c>
    </row>
    <row r="3" spans="1:5" s="4" customFormat="1" ht="79.5" customHeight="1" x14ac:dyDescent="0.3">
      <c r="A3" s="3" t="s">
        <v>0</v>
      </c>
      <c r="B3" s="3" t="s">
        <v>20</v>
      </c>
      <c r="C3" s="3" t="s">
        <v>3</v>
      </c>
      <c r="D3" s="3" t="s">
        <v>4</v>
      </c>
      <c r="E3" s="3" t="s">
        <v>5</v>
      </c>
    </row>
    <row r="4" spans="1:5" s="7" customFormat="1" x14ac:dyDescent="0.3">
      <c r="A4" s="5" t="s">
        <v>6</v>
      </c>
      <c r="B4" s="6">
        <f>SUM(B5:B6)</f>
        <v>16032006.560000001</v>
      </c>
      <c r="C4" s="6">
        <f>SUM(C5:C6)</f>
        <v>17920459.609999999</v>
      </c>
      <c r="D4" s="6">
        <f>C4*100/B4</f>
        <v>111.77926819660682</v>
      </c>
      <c r="E4" s="6">
        <v>100</v>
      </c>
    </row>
    <row r="5" spans="1:5" x14ac:dyDescent="0.3">
      <c r="A5" s="8" t="s">
        <v>1</v>
      </c>
      <c r="B5" s="17">
        <v>13871591</v>
      </c>
      <c r="C5" s="17">
        <v>15893790.300000001</v>
      </c>
      <c r="D5" s="9">
        <f>C5*100/B5</f>
        <v>114.57799108984686</v>
      </c>
      <c r="E5" s="9">
        <f>C5*100/C4</f>
        <v>88.69075149797456</v>
      </c>
    </row>
    <row r="6" spans="1:5" x14ac:dyDescent="0.3">
      <c r="A6" s="8" t="s">
        <v>2</v>
      </c>
      <c r="B6" s="17">
        <v>2160415.56</v>
      </c>
      <c r="C6" s="17">
        <v>2026669.31</v>
      </c>
      <c r="D6" s="9">
        <f>C6*100/B6</f>
        <v>93.809235015878144</v>
      </c>
      <c r="E6" s="9">
        <f>C6*100/C4</f>
        <v>11.309248502025445</v>
      </c>
    </row>
    <row r="7" spans="1:5" s="7" customFormat="1" x14ac:dyDescent="0.3">
      <c r="A7" s="5" t="s">
        <v>17</v>
      </c>
      <c r="B7" s="6">
        <f>SUM(B8:B13)</f>
        <v>17369539.560000002</v>
      </c>
      <c r="C7" s="6">
        <f>SUM(C8:C13)</f>
        <v>10666556.539999999</v>
      </c>
      <c r="D7" s="6">
        <f>C7*100/B7</f>
        <v>61.409552643317149</v>
      </c>
      <c r="E7" s="6">
        <v>100</v>
      </c>
    </row>
    <row r="8" spans="1:5" x14ac:dyDescent="0.3">
      <c r="A8" s="18" t="s">
        <v>8</v>
      </c>
      <c r="B8" s="17">
        <v>5144283.75</v>
      </c>
      <c r="C8" s="17">
        <v>3242366.32</v>
      </c>
      <c r="D8" s="9">
        <f>C8*100/B8</f>
        <v>63.028527926749767</v>
      </c>
      <c r="E8" s="9">
        <f>C8*100/C7</f>
        <v>30.397498085169296</v>
      </c>
    </row>
    <row r="9" spans="1:5" ht="56.25" x14ac:dyDescent="0.3">
      <c r="A9" s="18" t="s">
        <v>18</v>
      </c>
      <c r="B9" s="17">
        <v>15200</v>
      </c>
      <c r="C9" s="17">
        <v>9910</v>
      </c>
      <c r="D9" s="9">
        <f t="shared" ref="D9:D10" si="0">C9*100/B9</f>
        <v>65.19736842105263</v>
      </c>
      <c r="E9" s="9">
        <f>C9*100/C7</f>
        <v>9.290720920886808E-2</v>
      </c>
    </row>
    <row r="10" spans="1:5" x14ac:dyDescent="0.3">
      <c r="A10" s="18" t="s">
        <v>10</v>
      </c>
      <c r="B10" s="17">
        <v>1288091</v>
      </c>
      <c r="C10" s="17">
        <v>414870.76</v>
      </c>
      <c r="D10" s="9">
        <f t="shared" si="0"/>
        <v>32.208187154478992</v>
      </c>
      <c r="E10" s="9">
        <f>C10*100/C7</f>
        <v>3.8894535311768013</v>
      </c>
    </row>
    <row r="11" spans="1:5" ht="37.5" x14ac:dyDescent="0.3">
      <c r="A11" s="18" t="s">
        <v>11</v>
      </c>
      <c r="B11" s="17">
        <v>2570383.0699999998</v>
      </c>
      <c r="C11" s="17">
        <v>2199772.87</v>
      </c>
      <c r="D11" s="9">
        <f t="shared" ref="D11:D12" si="1">C11*100/B11</f>
        <v>85.581518788948458</v>
      </c>
      <c r="E11" s="9">
        <f>C11*100/C7</f>
        <v>20.623083576698505</v>
      </c>
    </row>
    <row r="12" spans="1:5" x14ac:dyDescent="0.3">
      <c r="A12" s="18" t="s">
        <v>14</v>
      </c>
      <c r="B12" s="17">
        <v>320561.74</v>
      </c>
      <c r="C12" s="17">
        <v>259636.59</v>
      </c>
      <c r="D12" s="9">
        <f t="shared" si="1"/>
        <v>80.994254024201396</v>
      </c>
      <c r="E12" s="9">
        <f>C12*100/C7</f>
        <v>2.4341181619986991</v>
      </c>
    </row>
    <row r="13" spans="1:5" x14ac:dyDescent="0.3">
      <c r="A13" s="18" t="s">
        <v>15</v>
      </c>
      <c r="B13" s="17">
        <v>8031020</v>
      </c>
      <c r="C13" s="17">
        <v>4540000</v>
      </c>
      <c r="D13" s="9">
        <f>C13*100/B13</f>
        <v>56.530801815958618</v>
      </c>
      <c r="E13" s="9">
        <f>C13*100/C7</f>
        <v>42.562939435747843</v>
      </c>
    </row>
  </sheetData>
  <mergeCells count="1">
    <mergeCell ref="A1:E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E11"/>
  <sheetViews>
    <sheetView workbookViewId="0">
      <selection activeCell="C12" sqref="C12"/>
    </sheetView>
  </sheetViews>
  <sheetFormatPr defaultColWidth="9.140625" defaultRowHeight="18.75" x14ac:dyDescent="0.3"/>
  <cols>
    <col min="1" max="1" width="50.140625" style="1" customWidth="1"/>
    <col min="2" max="3" width="21" style="1" bestFit="1" customWidth="1"/>
    <col min="4" max="4" width="16.5703125" style="1" customWidth="1"/>
    <col min="5" max="5" width="16.140625" style="1" customWidth="1"/>
    <col min="6" max="16384" width="9.140625" style="1"/>
  </cols>
  <sheetData>
    <row r="1" spans="1:5" x14ac:dyDescent="0.3">
      <c r="A1" s="22" t="s">
        <v>25</v>
      </c>
      <c r="B1" s="22"/>
      <c r="C1" s="22"/>
      <c r="D1" s="22"/>
      <c r="E1" s="22"/>
    </row>
    <row r="2" spans="1:5" x14ac:dyDescent="0.3">
      <c r="E2" s="2" t="s">
        <v>7</v>
      </c>
    </row>
    <row r="3" spans="1:5" s="14" customFormat="1" ht="79.5" customHeight="1" x14ac:dyDescent="0.3">
      <c r="A3" s="13" t="s">
        <v>0</v>
      </c>
      <c r="B3" s="13" t="s">
        <v>20</v>
      </c>
      <c r="C3" s="13" t="s">
        <v>3</v>
      </c>
      <c r="D3" s="13" t="s">
        <v>4</v>
      </c>
      <c r="E3" s="13" t="s">
        <v>5</v>
      </c>
    </row>
    <row r="4" spans="1:5" x14ac:dyDescent="0.3">
      <c r="A4" s="15" t="s">
        <v>6</v>
      </c>
      <c r="B4" s="16">
        <f>SUM(B5:B6)</f>
        <v>3857246.41</v>
      </c>
      <c r="C4" s="16">
        <f>SUM(C5:C6)</f>
        <v>3144024.62</v>
      </c>
      <c r="D4" s="16">
        <f>C4*100/B4</f>
        <v>81.509561117201216</v>
      </c>
      <c r="E4" s="16">
        <v>100</v>
      </c>
    </row>
    <row r="5" spans="1:5" x14ac:dyDescent="0.3">
      <c r="A5" s="8" t="s">
        <v>1</v>
      </c>
      <c r="B5" s="11">
        <v>313440.84999999998</v>
      </c>
      <c r="C5" s="11">
        <v>278313.56</v>
      </c>
      <c r="D5" s="9">
        <f>C5*100/B5</f>
        <v>88.793008314008858</v>
      </c>
      <c r="E5" s="9">
        <f>C5*100/C4</f>
        <v>8.8521431489299207</v>
      </c>
    </row>
    <row r="6" spans="1:5" x14ac:dyDescent="0.3">
      <c r="A6" s="8" t="s">
        <v>2</v>
      </c>
      <c r="B6" s="11">
        <v>3543805.56</v>
      </c>
      <c r="C6" s="11">
        <v>2865711.06</v>
      </c>
      <c r="D6" s="9">
        <f>C6*100/B6</f>
        <v>80.865358199844351</v>
      </c>
      <c r="E6" s="9">
        <f>C6*100/C4</f>
        <v>91.147856851070074</v>
      </c>
    </row>
    <row r="7" spans="1:5" x14ac:dyDescent="0.3">
      <c r="A7" s="15" t="s">
        <v>17</v>
      </c>
      <c r="B7" s="16">
        <f>SUM(B8:B11)</f>
        <v>3868821.41</v>
      </c>
      <c r="C7" s="16">
        <f>SUM(C8:C11)</f>
        <v>2812729.22</v>
      </c>
      <c r="D7" s="16">
        <f>C7*100/B7</f>
        <v>72.702482795658426</v>
      </c>
      <c r="E7" s="16">
        <v>100</v>
      </c>
    </row>
    <row r="8" spans="1:5" x14ac:dyDescent="0.3">
      <c r="A8" s="10" t="s">
        <v>8</v>
      </c>
      <c r="B8" s="11">
        <v>2189207.0699999998</v>
      </c>
      <c r="C8" s="11">
        <v>1365984.63</v>
      </c>
      <c r="D8" s="9">
        <f>C8*100/B8</f>
        <v>62.396319138508908</v>
      </c>
      <c r="E8" s="9">
        <f>C8*100/C7</f>
        <v>48.564384381088765</v>
      </c>
    </row>
    <row r="9" spans="1:5" ht="37.5" x14ac:dyDescent="0.3">
      <c r="A9" s="10" t="s">
        <v>11</v>
      </c>
      <c r="B9" s="11">
        <v>1516460.34</v>
      </c>
      <c r="C9" s="11">
        <v>1391879.24</v>
      </c>
      <c r="D9" s="9">
        <f t="shared" ref="D9:D11" si="0">C9*100/B9</f>
        <v>91.784743938638044</v>
      </c>
      <c r="E9" s="9">
        <f>C9*100/C7</f>
        <v>49.485006594413662</v>
      </c>
    </row>
    <row r="10" spans="1:5" x14ac:dyDescent="0.3">
      <c r="A10" s="10" t="s">
        <v>19</v>
      </c>
      <c r="B10" s="11">
        <v>90000</v>
      </c>
      <c r="C10" s="11">
        <v>0</v>
      </c>
      <c r="D10" s="9">
        <f t="shared" ref="D10" si="1">C10*100/B10</f>
        <v>0</v>
      </c>
      <c r="E10" s="9">
        <f>C10*100/C8</f>
        <v>0</v>
      </c>
    </row>
    <row r="11" spans="1:5" x14ac:dyDescent="0.3">
      <c r="A11" s="10" t="s">
        <v>14</v>
      </c>
      <c r="B11" s="11">
        <v>73154</v>
      </c>
      <c r="C11" s="11">
        <v>54865.35</v>
      </c>
      <c r="D11" s="9">
        <f t="shared" si="0"/>
        <v>74.999794953112612</v>
      </c>
      <c r="E11" s="9">
        <f>C11*100/C7</f>
        <v>1.950609024497566</v>
      </c>
    </row>
  </sheetData>
  <mergeCells count="1">
    <mergeCell ref="A1:E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E12"/>
  <sheetViews>
    <sheetView workbookViewId="0">
      <selection activeCell="C13" sqref="C13"/>
    </sheetView>
  </sheetViews>
  <sheetFormatPr defaultColWidth="9.140625" defaultRowHeight="18.75" x14ac:dyDescent="0.3"/>
  <cols>
    <col min="1" max="1" width="50.140625" style="1" customWidth="1"/>
    <col min="2" max="3" width="20.5703125" style="1" customWidth="1"/>
    <col min="4" max="4" width="16.5703125" style="1" customWidth="1"/>
    <col min="5" max="5" width="16.140625" style="1" customWidth="1"/>
    <col min="6" max="16384" width="9.140625" style="1"/>
  </cols>
  <sheetData>
    <row r="1" spans="1:5" ht="24" customHeight="1" x14ac:dyDescent="0.3">
      <c r="A1" s="22" t="s">
        <v>26</v>
      </c>
      <c r="B1" s="22"/>
      <c r="C1" s="22"/>
      <c r="D1" s="22"/>
      <c r="E1" s="22"/>
    </row>
    <row r="2" spans="1:5" x14ac:dyDescent="0.3">
      <c r="E2" s="2" t="s">
        <v>7</v>
      </c>
    </row>
    <row r="3" spans="1:5" s="14" customFormat="1" ht="79.5" customHeight="1" x14ac:dyDescent="0.3">
      <c r="A3" s="13" t="s">
        <v>0</v>
      </c>
      <c r="B3" s="13" t="s">
        <v>20</v>
      </c>
      <c r="C3" s="13" t="s">
        <v>3</v>
      </c>
      <c r="D3" s="13" t="s">
        <v>4</v>
      </c>
      <c r="E3" s="13" t="s">
        <v>5</v>
      </c>
    </row>
    <row r="4" spans="1:5" x14ac:dyDescent="0.3">
      <c r="A4" s="15" t="s">
        <v>6</v>
      </c>
      <c r="B4" s="16">
        <f>SUM(B5:B6)</f>
        <v>2506748.56</v>
      </c>
      <c r="C4" s="16">
        <f>SUM(C5:C6)</f>
        <v>1897401.7</v>
      </c>
      <c r="D4" s="16">
        <f>C4*100/B4</f>
        <v>75.691743889941634</v>
      </c>
      <c r="E4" s="16">
        <v>100</v>
      </c>
    </row>
    <row r="5" spans="1:5" x14ac:dyDescent="0.3">
      <c r="A5" s="8" t="s">
        <v>1</v>
      </c>
      <c r="B5" s="11">
        <v>28000</v>
      </c>
      <c r="C5" s="11">
        <v>26176.91</v>
      </c>
      <c r="D5" s="9">
        <f>C5*100/B5</f>
        <v>93.488964285714289</v>
      </c>
      <c r="E5" s="9">
        <f>C5*100/C4</f>
        <v>1.3796187702372145</v>
      </c>
    </row>
    <row r="6" spans="1:5" x14ac:dyDescent="0.3">
      <c r="A6" s="8" t="s">
        <v>2</v>
      </c>
      <c r="B6" s="11">
        <v>2478748.56</v>
      </c>
      <c r="C6" s="11">
        <v>1871224.79</v>
      </c>
      <c r="D6" s="9">
        <f>C6*100/B6</f>
        <v>75.490706084363794</v>
      </c>
      <c r="E6" s="9">
        <f>C6*100/C4</f>
        <v>98.620381229762785</v>
      </c>
    </row>
    <row r="7" spans="1:5" x14ac:dyDescent="0.3">
      <c r="A7" s="15" t="s">
        <v>17</v>
      </c>
      <c r="B7" s="16">
        <f>SUM(B8:B12)</f>
        <v>2548263.2400000002</v>
      </c>
      <c r="C7" s="16">
        <f>SUM(C8:C12)</f>
        <v>1760397.41</v>
      </c>
      <c r="D7" s="16">
        <f>C7*100/B7</f>
        <v>69.082243245795908</v>
      </c>
      <c r="E7" s="16">
        <v>100</v>
      </c>
    </row>
    <row r="8" spans="1:5" x14ac:dyDescent="0.3">
      <c r="A8" s="10" t="s">
        <v>8</v>
      </c>
      <c r="B8" s="11">
        <v>1614285.56</v>
      </c>
      <c r="C8" s="11">
        <v>1165230.76</v>
      </c>
      <c r="D8" s="9">
        <f>C8*100/B8</f>
        <v>72.182443359029989</v>
      </c>
      <c r="E8" s="9">
        <f>C8*100/C7</f>
        <v>66.191347100425475</v>
      </c>
    </row>
    <row r="9" spans="1:5" ht="37.5" x14ac:dyDescent="0.3">
      <c r="A9" s="10" t="s">
        <v>18</v>
      </c>
      <c r="B9" s="11">
        <v>56000</v>
      </c>
      <c r="C9" s="11">
        <v>6000</v>
      </c>
      <c r="D9" s="9">
        <f t="shared" ref="D9:D12" si="0">C9*100/B9</f>
        <v>10.714285714285714</v>
      </c>
      <c r="E9" s="9">
        <f>C9*100/C7</f>
        <v>0.34083213062668616</v>
      </c>
    </row>
    <row r="10" spans="1:5" x14ac:dyDescent="0.3">
      <c r="A10" s="10" t="s">
        <v>10</v>
      </c>
      <c r="B10" s="11">
        <v>30000</v>
      </c>
      <c r="C10" s="11">
        <v>11520</v>
      </c>
      <c r="D10" s="9">
        <f t="shared" si="0"/>
        <v>38.4</v>
      </c>
      <c r="E10" s="9">
        <f>C10*100/C8</f>
        <v>0.98864537355673654</v>
      </c>
    </row>
    <row r="11" spans="1:5" ht="37.5" x14ac:dyDescent="0.3">
      <c r="A11" s="10" t="s">
        <v>11</v>
      </c>
      <c r="B11" s="11">
        <v>532507.68000000005</v>
      </c>
      <c r="C11" s="11">
        <v>367333.93</v>
      </c>
      <c r="D11" s="9">
        <f t="shared" si="0"/>
        <v>68.981902758660681</v>
      </c>
      <c r="E11" s="9"/>
    </row>
    <row r="12" spans="1:5" x14ac:dyDescent="0.3">
      <c r="A12" s="10" t="s">
        <v>14</v>
      </c>
      <c r="B12" s="11">
        <v>315470</v>
      </c>
      <c r="C12" s="11">
        <v>210312.72</v>
      </c>
      <c r="D12" s="9">
        <f t="shared" si="0"/>
        <v>66.666472247757312</v>
      </c>
      <c r="E12" s="9">
        <f>C12*100/C7</f>
        <v>11.94688874258228</v>
      </c>
    </row>
  </sheetData>
  <mergeCells count="1">
    <mergeCell ref="A1:E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E12"/>
  <sheetViews>
    <sheetView workbookViewId="0">
      <selection activeCell="B13" sqref="B13"/>
    </sheetView>
  </sheetViews>
  <sheetFormatPr defaultColWidth="9.140625" defaultRowHeight="18.75" x14ac:dyDescent="0.3"/>
  <cols>
    <col min="1" max="1" width="50.140625" style="1" customWidth="1"/>
    <col min="2" max="3" width="21" style="1" bestFit="1" customWidth="1"/>
    <col min="4" max="4" width="16.5703125" style="1" customWidth="1"/>
    <col min="5" max="5" width="16.140625" style="1" customWidth="1"/>
    <col min="6" max="16384" width="9.140625" style="1"/>
  </cols>
  <sheetData>
    <row r="1" spans="1:5" x14ac:dyDescent="0.3">
      <c r="A1" s="22" t="s">
        <v>27</v>
      </c>
      <c r="B1" s="22"/>
      <c r="C1" s="22"/>
      <c r="D1" s="22"/>
      <c r="E1" s="22"/>
    </row>
    <row r="2" spans="1:5" x14ac:dyDescent="0.3">
      <c r="E2" s="2" t="s">
        <v>7</v>
      </c>
    </row>
    <row r="3" spans="1:5" s="14" customFormat="1" ht="79.5" customHeight="1" x14ac:dyDescent="0.3">
      <c r="A3" s="13" t="s">
        <v>0</v>
      </c>
      <c r="B3" s="13" t="s">
        <v>20</v>
      </c>
      <c r="C3" s="13" t="s">
        <v>3</v>
      </c>
      <c r="D3" s="13" t="s">
        <v>4</v>
      </c>
      <c r="E3" s="13" t="s">
        <v>5</v>
      </c>
    </row>
    <row r="4" spans="1:5" x14ac:dyDescent="0.3">
      <c r="A4" s="15" t="s">
        <v>6</v>
      </c>
      <c r="B4" s="20">
        <f>SUM(B5:B6)</f>
        <v>3852215.56</v>
      </c>
      <c r="C4" s="20">
        <f>SUM(C5:C6)</f>
        <v>2082394.19</v>
      </c>
      <c r="D4" s="20">
        <f>C4*100/B4</f>
        <v>54.057052560163584</v>
      </c>
      <c r="E4" s="20">
        <v>100</v>
      </c>
    </row>
    <row r="5" spans="1:5" x14ac:dyDescent="0.3">
      <c r="A5" s="8" t="s">
        <v>1</v>
      </c>
      <c r="B5" s="11">
        <v>406200</v>
      </c>
      <c r="C5" s="11">
        <v>322180.63</v>
      </c>
      <c r="D5" s="19">
        <f>C5*100/B5</f>
        <v>79.315763170851795</v>
      </c>
      <c r="E5" s="19">
        <f>C5*100/C4</f>
        <v>15.471644684141191</v>
      </c>
    </row>
    <row r="6" spans="1:5" x14ac:dyDescent="0.3">
      <c r="A6" s="8" t="s">
        <v>2</v>
      </c>
      <c r="B6" s="11">
        <v>3446015.56</v>
      </c>
      <c r="C6" s="11">
        <v>1760213.56</v>
      </c>
      <c r="D6" s="19">
        <f>C6*100/B6</f>
        <v>51.079675333793325</v>
      </c>
      <c r="E6" s="19">
        <f>C6*100/C4</f>
        <v>84.528355315858818</v>
      </c>
    </row>
    <row r="7" spans="1:5" x14ac:dyDescent="0.3">
      <c r="A7" s="15" t="s">
        <v>17</v>
      </c>
      <c r="B7" s="20">
        <f>SUM(B8:B12)</f>
        <v>3852515.56</v>
      </c>
      <c r="C7" s="20">
        <f>SUM(C8:C12)</f>
        <v>2020672.9</v>
      </c>
      <c r="D7" s="20">
        <f>C7*100/B7</f>
        <v>52.450739485137859</v>
      </c>
      <c r="E7" s="20">
        <v>100</v>
      </c>
    </row>
    <row r="8" spans="1:5" x14ac:dyDescent="0.3">
      <c r="A8" s="10" t="s">
        <v>8</v>
      </c>
      <c r="B8" s="11">
        <v>2262675.86</v>
      </c>
      <c r="C8" s="11">
        <v>1328466.96</v>
      </c>
      <c r="D8" s="19">
        <f>C8*100/B8</f>
        <v>58.712208119814392</v>
      </c>
      <c r="E8" s="19">
        <f>C8*100/C7</f>
        <v>65.743790595697106</v>
      </c>
    </row>
    <row r="9" spans="1:5" ht="37.5" x14ac:dyDescent="0.3">
      <c r="A9" s="10" t="s">
        <v>18</v>
      </c>
      <c r="B9" s="11">
        <v>66377.7</v>
      </c>
      <c r="C9" s="11">
        <v>28077.7</v>
      </c>
      <c r="D9" s="19">
        <f t="shared" ref="D9:D12" si="0">C9*100/B9</f>
        <v>42.299898911833345</v>
      </c>
      <c r="E9" s="19">
        <f>C9*100/C7</f>
        <v>1.3895222725063519</v>
      </c>
    </row>
    <row r="10" spans="1:5" ht="37.5" x14ac:dyDescent="0.3">
      <c r="A10" s="10" t="s">
        <v>11</v>
      </c>
      <c r="B10" s="11">
        <v>845153</v>
      </c>
      <c r="C10" s="11">
        <v>492558.32</v>
      </c>
      <c r="D10" s="19">
        <f>C10*100/B9</f>
        <v>742.05391268453116</v>
      </c>
      <c r="E10" s="19">
        <f>C10*100/C7</f>
        <v>24.375955158303949</v>
      </c>
    </row>
    <row r="11" spans="1:5" x14ac:dyDescent="0.3">
      <c r="A11" s="10" t="s">
        <v>19</v>
      </c>
      <c r="B11" s="11">
        <v>450000</v>
      </c>
      <c r="C11" s="11">
        <v>0</v>
      </c>
      <c r="D11" s="19">
        <f>C11*100/B10</f>
        <v>0</v>
      </c>
      <c r="E11" s="19">
        <f>C11*100/C8</f>
        <v>0</v>
      </c>
    </row>
    <row r="12" spans="1:5" x14ac:dyDescent="0.3">
      <c r="A12" s="10" t="s">
        <v>14</v>
      </c>
      <c r="B12" s="11">
        <v>228309</v>
      </c>
      <c r="C12" s="11">
        <v>171569.92000000001</v>
      </c>
      <c r="D12" s="19">
        <f t="shared" si="0"/>
        <v>75.148119434625883</v>
      </c>
      <c r="E12" s="19">
        <f>C12*100/C7</f>
        <v>8.4907319734925935</v>
      </c>
    </row>
  </sheetData>
  <mergeCells count="1">
    <mergeCell ref="A1:E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E13"/>
  <sheetViews>
    <sheetView workbookViewId="0">
      <selection activeCell="C14" sqref="C14"/>
    </sheetView>
  </sheetViews>
  <sheetFormatPr defaultColWidth="9.140625" defaultRowHeight="18.75" x14ac:dyDescent="0.3"/>
  <cols>
    <col min="1" max="1" width="50.140625" style="1" customWidth="1"/>
    <col min="2" max="3" width="21" style="1" bestFit="1" customWidth="1"/>
    <col min="4" max="4" width="16.5703125" style="1" customWidth="1"/>
    <col min="5" max="5" width="16.140625" style="1" customWidth="1"/>
    <col min="6" max="16384" width="9.140625" style="1"/>
  </cols>
  <sheetData>
    <row r="1" spans="1:5" x14ac:dyDescent="0.3">
      <c r="A1" s="22" t="s">
        <v>28</v>
      </c>
      <c r="B1" s="22"/>
      <c r="C1" s="22"/>
      <c r="D1" s="22"/>
      <c r="E1" s="22"/>
    </row>
    <row r="2" spans="1:5" x14ac:dyDescent="0.3">
      <c r="E2" s="2" t="s">
        <v>7</v>
      </c>
    </row>
    <row r="3" spans="1:5" s="14" customFormat="1" ht="79.5" customHeight="1" x14ac:dyDescent="0.3">
      <c r="A3" s="13" t="s">
        <v>0</v>
      </c>
      <c r="B3" s="13" t="s">
        <v>20</v>
      </c>
      <c r="C3" s="13" t="s">
        <v>3</v>
      </c>
      <c r="D3" s="13" t="s">
        <v>4</v>
      </c>
      <c r="E3" s="13" t="s">
        <v>5</v>
      </c>
    </row>
    <row r="4" spans="1:5" x14ac:dyDescent="0.3">
      <c r="A4" s="15" t="s">
        <v>6</v>
      </c>
      <c r="B4" s="16">
        <f>SUM(B5:B6)</f>
        <v>8461879.5599999987</v>
      </c>
      <c r="C4" s="16">
        <f>SUM(C5:C6)</f>
        <v>5128224.6899999995</v>
      </c>
      <c r="D4" s="16">
        <f>C4*100/B4</f>
        <v>60.603848750596022</v>
      </c>
      <c r="E4" s="16">
        <v>100</v>
      </c>
    </row>
    <row r="5" spans="1:5" x14ac:dyDescent="0.3">
      <c r="A5" s="8" t="s">
        <v>1</v>
      </c>
      <c r="B5" s="11">
        <v>322300</v>
      </c>
      <c r="C5" s="11">
        <v>248688.13</v>
      </c>
      <c r="D5" s="9">
        <f>C5*100/B5</f>
        <v>77.16044989140552</v>
      </c>
      <c r="E5" s="9">
        <f>C5*100/C4</f>
        <v>4.8494000367210903</v>
      </c>
    </row>
    <row r="6" spans="1:5" x14ac:dyDescent="0.3">
      <c r="A6" s="8" t="s">
        <v>2</v>
      </c>
      <c r="B6" s="11">
        <v>8139579.5599999996</v>
      </c>
      <c r="C6" s="11">
        <v>4879536.5599999996</v>
      </c>
      <c r="D6" s="9">
        <f>C6*100/B6</f>
        <v>59.948262978831302</v>
      </c>
      <c r="E6" s="9">
        <f>C6*100/C4</f>
        <v>95.150599963278907</v>
      </c>
    </row>
    <row r="7" spans="1:5" x14ac:dyDescent="0.3">
      <c r="A7" s="15" t="s">
        <v>17</v>
      </c>
      <c r="B7" s="16">
        <f>SUM(B8:B13)</f>
        <v>8513103.5600000005</v>
      </c>
      <c r="C7" s="16">
        <f>SUM(C8:C13)</f>
        <v>4967607.9099999992</v>
      </c>
      <c r="D7" s="16">
        <f>C7*100/B7</f>
        <v>58.352490075898935</v>
      </c>
      <c r="E7" s="16">
        <v>100</v>
      </c>
    </row>
    <row r="8" spans="1:5" x14ac:dyDescent="0.3">
      <c r="A8" s="10" t="s">
        <v>8</v>
      </c>
      <c r="B8" s="11">
        <v>3799571.56</v>
      </c>
      <c r="C8" s="11">
        <v>2560008.73</v>
      </c>
      <c r="D8" s="9">
        <f>C8*100/B8</f>
        <v>67.376247284049043</v>
      </c>
      <c r="E8" s="9">
        <f>C8*100/C7</f>
        <v>51.534033610957842</v>
      </c>
    </row>
    <row r="9" spans="1:5" ht="37.5" x14ac:dyDescent="0.3">
      <c r="A9" s="10" t="s">
        <v>18</v>
      </c>
      <c r="B9" s="11">
        <v>67800</v>
      </c>
      <c r="C9" s="11">
        <v>13320</v>
      </c>
      <c r="D9" s="9">
        <f t="shared" ref="D9:D13" si="0">C9*100/B9</f>
        <v>19.646017699115045</v>
      </c>
      <c r="E9" s="9">
        <f>C9*100/C7</f>
        <v>0.26813710424259313</v>
      </c>
    </row>
    <row r="10" spans="1:5" ht="18" hidden="1" x14ac:dyDescent="0.35">
      <c r="A10" s="10" t="s">
        <v>10</v>
      </c>
      <c r="B10" s="11">
        <v>0</v>
      </c>
      <c r="C10" s="11">
        <v>0</v>
      </c>
      <c r="D10" s="9">
        <v>0</v>
      </c>
      <c r="E10" s="9">
        <f>C10*100/C7</f>
        <v>0</v>
      </c>
    </row>
    <row r="11" spans="1:5" ht="37.5" x14ac:dyDescent="0.3">
      <c r="A11" s="10" t="s">
        <v>11</v>
      </c>
      <c r="B11" s="11">
        <v>3606775</v>
      </c>
      <c r="C11" s="11">
        <v>1750061.79</v>
      </c>
      <c r="D11" s="9">
        <f t="shared" si="0"/>
        <v>48.521512708721779</v>
      </c>
      <c r="E11" s="9">
        <f>C11*100/C7</f>
        <v>35.229467013228913</v>
      </c>
    </row>
    <row r="12" spans="1:5" x14ac:dyDescent="0.3">
      <c r="A12" s="10" t="s">
        <v>19</v>
      </c>
      <c r="B12" s="11">
        <v>180000</v>
      </c>
      <c r="C12" s="11">
        <v>0</v>
      </c>
      <c r="D12" s="9">
        <f t="shared" si="0"/>
        <v>0</v>
      </c>
      <c r="E12" s="9">
        <f>C12*100/C8</f>
        <v>0</v>
      </c>
    </row>
    <row r="13" spans="1:5" x14ac:dyDescent="0.3">
      <c r="A13" s="10" t="s">
        <v>14</v>
      </c>
      <c r="B13" s="11">
        <v>858957</v>
      </c>
      <c r="C13" s="11">
        <v>644217.39</v>
      </c>
      <c r="D13" s="9">
        <f t="shared" si="0"/>
        <v>74.999958088705256</v>
      </c>
      <c r="E13" s="9">
        <f>C13*100/C7</f>
        <v>12.968362271570665</v>
      </c>
    </row>
  </sheetData>
  <mergeCells count="1">
    <mergeCell ref="A1:E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E12"/>
  <sheetViews>
    <sheetView workbookViewId="0">
      <selection activeCell="C13" sqref="C13"/>
    </sheetView>
  </sheetViews>
  <sheetFormatPr defaultColWidth="9.140625" defaultRowHeight="18.75" x14ac:dyDescent="0.3"/>
  <cols>
    <col min="1" max="1" width="50.140625" style="1" customWidth="1"/>
    <col min="2" max="2" width="20.85546875" style="1" customWidth="1"/>
    <col min="3" max="3" width="19.42578125" style="1" customWidth="1"/>
    <col min="4" max="4" width="16.5703125" style="1" customWidth="1"/>
    <col min="5" max="5" width="16.140625" style="1" customWidth="1"/>
    <col min="6" max="16384" width="9.140625" style="1"/>
  </cols>
  <sheetData>
    <row r="1" spans="1:5" x14ac:dyDescent="0.3">
      <c r="A1" s="22" t="s">
        <v>29</v>
      </c>
      <c r="B1" s="22"/>
      <c r="C1" s="22"/>
      <c r="D1" s="22"/>
      <c r="E1" s="22"/>
    </row>
    <row r="2" spans="1:5" x14ac:dyDescent="0.3">
      <c r="E2" s="2" t="s">
        <v>7</v>
      </c>
    </row>
    <row r="3" spans="1:5" s="14" customFormat="1" ht="79.5" customHeight="1" x14ac:dyDescent="0.3">
      <c r="A3" s="13" t="s">
        <v>0</v>
      </c>
      <c r="B3" s="13" t="s">
        <v>20</v>
      </c>
      <c r="C3" s="13" t="s">
        <v>3</v>
      </c>
      <c r="D3" s="13" t="s">
        <v>4</v>
      </c>
      <c r="E3" s="13" t="s">
        <v>5</v>
      </c>
    </row>
    <row r="4" spans="1:5" x14ac:dyDescent="0.3">
      <c r="A4" s="15" t="s">
        <v>6</v>
      </c>
      <c r="B4" s="16">
        <f>SUM(B5:B6)</f>
        <v>4031802.56</v>
      </c>
      <c r="C4" s="16">
        <f>SUM(C5:C6)</f>
        <v>1818536.56</v>
      </c>
      <c r="D4" s="16">
        <f t="shared" ref="D4:D9" si="0">C4*100/B4</f>
        <v>45.104801957365687</v>
      </c>
      <c r="E4" s="16">
        <v>100</v>
      </c>
    </row>
    <row r="5" spans="1:5" x14ac:dyDescent="0.3">
      <c r="A5" s="8" t="s">
        <v>1</v>
      </c>
      <c r="B5" s="11">
        <v>67400</v>
      </c>
      <c r="C5" s="11">
        <v>72964.75</v>
      </c>
      <c r="D5" s="9">
        <f t="shared" si="0"/>
        <v>108.25630563798219</v>
      </c>
      <c r="E5" s="9">
        <f>C5*100/C4</f>
        <v>4.0122784223815655</v>
      </c>
    </row>
    <row r="6" spans="1:5" x14ac:dyDescent="0.3">
      <c r="A6" s="8" t="s">
        <v>2</v>
      </c>
      <c r="B6" s="11">
        <v>3964402.56</v>
      </c>
      <c r="C6" s="11">
        <v>1745571.81</v>
      </c>
      <c r="D6" s="9">
        <f t="shared" si="0"/>
        <v>44.031144253927636</v>
      </c>
      <c r="E6" s="9">
        <f>C6*100/C4</f>
        <v>95.98772157761843</v>
      </c>
    </row>
    <row r="7" spans="1:5" x14ac:dyDescent="0.3">
      <c r="A7" s="15" t="s">
        <v>17</v>
      </c>
      <c r="B7" s="16">
        <f>SUM(B8:B12)</f>
        <v>4035172.56</v>
      </c>
      <c r="C7" s="16">
        <f>SUM(C8:C12)</f>
        <v>1843680.02</v>
      </c>
      <c r="D7" s="16">
        <f t="shared" si="0"/>
        <v>45.690239824588815</v>
      </c>
      <c r="E7" s="16">
        <v>100</v>
      </c>
    </row>
    <row r="8" spans="1:5" x14ac:dyDescent="0.3">
      <c r="A8" s="10" t="s">
        <v>8</v>
      </c>
      <c r="B8" s="11">
        <v>2231480.31</v>
      </c>
      <c r="C8" s="11">
        <v>1307741.4099999999</v>
      </c>
      <c r="D8" s="9">
        <f t="shared" si="0"/>
        <v>58.604210135289065</v>
      </c>
      <c r="E8" s="9">
        <f>C8*100/C7</f>
        <v>70.931039866668399</v>
      </c>
    </row>
    <row r="9" spans="1:5" ht="37.5" x14ac:dyDescent="0.3">
      <c r="A9" s="10" t="s">
        <v>18</v>
      </c>
      <c r="B9" s="11">
        <v>18600</v>
      </c>
      <c r="C9" s="11">
        <v>13950</v>
      </c>
      <c r="D9" s="9">
        <f t="shared" si="0"/>
        <v>75</v>
      </c>
      <c r="E9" s="9">
        <f>C9*100/C7</f>
        <v>0.75663888791288192</v>
      </c>
    </row>
    <row r="10" spans="1:5" x14ac:dyDescent="0.3">
      <c r="A10" s="10" t="s">
        <v>10</v>
      </c>
      <c r="B10" s="11">
        <v>1003216</v>
      </c>
      <c r="C10" s="11">
        <v>2250</v>
      </c>
      <c r="D10" s="9">
        <f t="shared" ref="D10:D12" si="1">C10*100/B10</f>
        <v>0.22427871963764534</v>
      </c>
      <c r="E10" s="9">
        <f>C10*100/C7</f>
        <v>0.12203853030852935</v>
      </c>
    </row>
    <row r="11" spans="1:5" ht="37.5" x14ac:dyDescent="0.3">
      <c r="A11" s="10" t="s">
        <v>11</v>
      </c>
      <c r="B11" s="11">
        <v>460477.25</v>
      </c>
      <c r="C11" s="11">
        <v>278690.08</v>
      </c>
      <c r="D11" s="9"/>
      <c r="E11" s="9"/>
    </row>
    <row r="12" spans="1:5" x14ac:dyDescent="0.3">
      <c r="A12" s="10" t="s">
        <v>14</v>
      </c>
      <c r="B12" s="11">
        <v>321399</v>
      </c>
      <c r="C12" s="11">
        <v>241048.53</v>
      </c>
      <c r="D12" s="9">
        <f t="shared" si="1"/>
        <v>74.999775979390108</v>
      </c>
      <c r="E12" s="9">
        <f>C12*100/C7</f>
        <v>13.074314815213976</v>
      </c>
    </row>
  </sheetData>
  <mergeCells count="1">
    <mergeCell ref="A1:E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E10"/>
  <sheetViews>
    <sheetView workbookViewId="0">
      <selection activeCell="C11" sqref="C11"/>
    </sheetView>
  </sheetViews>
  <sheetFormatPr defaultColWidth="9.140625" defaultRowHeight="18.75" x14ac:dyDescent="0.3"/>
  <cols>
    <col min="1" max="1" width="50.140625" style="1" customWidth="1"/>
    <col min="2" max="3" width="21" style="1" bestFit="1" customWidth="1"/>
    <col min="4" max="4" width="16.5703125" style="1" customWidth="1"/>
    <col min="5" max="5" width="16.140625" style="1" customWidth="1"/>
    <col min="6" max="16384" width="9.140625" style="1"/>
  </cols>
  <sheetData>
    <row r="1" spans="1:5" x14ac:dyDescent="0.3">
      <c r="A1" s="22" t="s">
        <v>30</v>
      </c>
      <c r="B1" s="22"/>
      <c r="C1" s="22"/>
      <c r="D1" s="22"/>
      <c r="E1" s="22"/>
    </row>
    <row r="2" spans="1:5" x14ac:dyDescent="0.3">
      <c r="E2" s="2" t="s">
        <v>7</v>
      </c>
    </row>
    <row r="3" spans="1:5" s="14" customFormat="1" ht="79.5" customHeight="1" x14ac:dyDescent="0.3">
      <c r="A3" s="13" t="s">
        <v>0</v>
      </c>
      <c r="B3" s="13" t="s">
        <v>20</v>
      </c>
      <c r="C3" s="13" t="s">
        <v>3</v>
      </c>
      <c r="D3" s="13" t="s">
        <v>4</v>
      </c>
      <c r="E3" s="13" t="s">
        <v>5</v>
      </c>
    </row>
    <row r="4" spans="1:5" x14ac:dyDescent="0.3">
      <c r="A4" s="15" t="s">
        <v>6</v>
      </c>
      <c r="B4" s="16">
        <f>SUM(B5:B6)</f>
        <v>4722314.67</v>
      </c>
      <c r="C4" s="16">
        <f>SUM(C5:C6)</f>
        <v>3483999.7199999997</v>
      </c>
      <c r="D4" s="16">
        <f>C4*100/B4</f>
        <v>73.7773732473444</v>
      </c>
      <c r="E4" s="16">
        <v>100</v>
      </c>
    </row>
    <row r="5" spans="1:5" x14ac:dyDescent="0.3">
      <c r="A5" s="8" t="s">
        <v>1</v>
      </c>
      <c r="B5" s="11">
        <v>4023580</v>
      </c>
      <c r="C5" s="11">
        <v>2589364.92</v>
      </c>
      <c r="D5" s="9">
        <f>C5*100/B5</f>
        <v>64.354751738501534</v>
      </c>
      <c r="E5" s="9">
        <f>C5*100/C4</f>
        <v>74.321616765227532</v>
      </c>
    </row>
    <row r="6" spans="1:5" x14ac:dyDescent="0.3">
      <c r="A6" s="8" t="s">
        <v>2</v>
      </c>
      <c r="B6" s="11">
        <v>698734.67</v>
      </c>
      <c r="C6" s="11">
        <v>894634.8</v>
      </c>
      <c r="D6" s="9">
        <f>C6*100/B6</f>
        <v>128.03641187576966</v>
      </c>
      <c r="E6" s="9">
        <f>C6*100/C4</f>
        <v>25.678383234772479</v>
      </c>
    </row>
    <row r="7" spans="1:5" x14ac:dyDescent="0.3">
      <c r="A7" s="15" t="s">
        <v>17</v>
      </c>
      <c r="B7" s="16">
        <f>SUM(B8:B10)</f>
        <v>5009453.32</v>
      </c>
      <c r="C7" s="16">
        <f>SUM(C8:C10)</f>
        <v>3158408</v>
      </c>
      <c r="D7" s="16">
        <f>C7*100/B7</f>
        <v>63.048955609391719</v>
      </c>
      <c r="E7" s="16">
        <v>100</v>
      </c>
    </row>
    <row r="8" spans="1:5" x14ac:dyDescent="0.3">
      <c r="A8" s="10" t="s">
        <v>8</v>
      </c>
      <c r="B8" s="11">
        <v>3229836.67</v>
      </c>
      <c r="C8" s="11">
        <v>2137703.7599999998</v>
      </c>
      <c r="D8" s="9">
        <f>C8*100/B8</f>
        <v>66.186125752296931</v>
      </c>
      <c r="E8" s="9">
        <f>C8*100/C7</f>
        <v>67.682951664256166</v>
      </c>
    </row>
    <row r="9" spans="1:5" ht="37.5" x14ac:dyDescent="0.3">
      <c r="A9" s="10" t="s">
        <v>18</v>
      </c>
      <c r="B9" s="11">
        <v>82000</v>
      </c>
      <c r="C9" s="11">
        <v>51000</v>
      </c>
      <c r="D9" s="9">
        <f t="shared" ref="D9:D10" si="0">C9*100/B9</f>
        <v>62.195121951219512</v>
      </c>
      <c r="E9" s="9">
        <f>C9*100/C7</f>
        <v>1.6147375513233249</v>
      </c>
    </row>
    <row r="10" spans="1:5" ht="37.5" x14ac:dyDescent="0.3">
      <c r="A10" s="10" t="s">
        <v>11</v>
      </c>
      <c r="B10" s="11">
        <v>1697616.65</v>
      </c>
      <c r="C10" s="11">
        <v>969704.24</v>
      </c>
      <c r="D10" s="9">
        <f t="shared" si="0"/>
        <v>57.121508557305916</v>
      </c>
      <c r="E10" s="9">
        <f>C10*100/C7</f>
        <v>30.702310784420504</v>
      </c>
    </row>
  </sheetData>
  <mergeCells count="1">
    <mergeCell ref="A1: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МР</vt:lpstr>
      <vt:lpstr>Емва</vt:lpstr>
      <vt:lpstr>Синдор</vt:lpstr>
      <vt:lpstr>Иоссер</vt:lpstr>
      <vt:lpstr>Мещура</vt:lpstr>
      <vt:lpstr>Серёгово</vt:lpstr>
      <vt:lpstr>Тракт</vt:lpstr>
      <vt:lpstr>Туръя</vt:lpstr>
      <vt:lpstr>Чиньяворык</vt:lpstr>
      <vt:lpstr>Шошка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Ковригина</dc:creator>
  <cp:lastModifiedBy>Ковригина</cp:lastModifiedBy>
  <dcterms:created xsi:type="dcterms:W3CDTF">2017-08-31T10:49:57Z</dcterms:created>
  <dcterms:modified xsi:type="dcterms:W3CDTF">2019-10-10T13:26:14Z</dcterms:modified>
</cp:coreProperties>
</file>