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3250" windowHeight="12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6" i="1" l="1"/>
  <c r="E18" i="1"/>
  <c r="C16" i="1"/>
  <c r="F4" i="1" l="1"/>
  <c r="D4" i="1"/>
  <c r="C4" i="1"/>
  <c r="G20" i="1" l="1"/>
  <c r="G19" i="1"/>
  <c r="G17" i="1"/>
  <c r="G15" i="1"/>
  <c r="G14" i="1"/>
  <c r="G13" i="1"/>
  <c r="G12" i="1"/>
  <c r="G11" i="1"/>
  <c r="G10" i="1"/>
  <c r="G9" i="1"/>
  <c r="G8" i="1"/>
  <c r="G7" i="1"/>
  <c r="G6" i="1"/>
  <c r="G5" i="1"/>
  <c r="F16" i="1"/>
  <c r="E17" i="1"/>
  <c r="E15" i="1"/>
  <c r="E14" i="1"/>
  <c r="E13" i="1"/>
  <c r="E12" i="1"/>
  <c r="E11" i="1"/>
  <c r="E10" i="1"/>
  <c r="E9" i="1"/>
  <c r="E8" i="1"/>
  <c r="E7" i="1"/>
  <c r="E6" i="1"/>
  <c r="E5" i="1"/>
  <c r="G16" i="1" l="1"/>
  <c r="G4" i="1"/>
  <c r="F3" i="1"/>
  <c r="C3" i="1"/>
  <c r="E4" i="1"/>
  <c r="E16" i="1"/>
  <c r="D3" i="1"/>
  <c r="G3" i="1" l="1"/>
  <c r="E3" i="1"/>
</calcChain>
</file>

<file path=xl/sharedStrings.xml><?xml version="1.0" encoding="utf-8"?>
<sst xmlns="http://schemas.openxmlformats.org/spreadsheetml/2006/main" count="43" uniqueCount="43">
  <si>
    <t>КВД</t>
  </si>
  <si>
    <t>Наименование КВД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</si>
  <si>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</si>
  <si>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</si>
  <si>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</si>
  <si>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</si>
  <si>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</si>
  <si>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</si>
  <si>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</si>
  <si>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</si>
  <si>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</si>
  <si>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</si>
  <si>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</si>
  <si>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1 08 00 000 00 0000 000</t>
  </si>
  <si>
    <t>ГОСУДАРСТВЕННАЯ ПОШЛИНА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</si>
  <si>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</si>
  <si>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</si>
  <si>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</si>
  <si>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</si>
  <si>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</si>
  <si>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(РАБОТ)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</si>
  <si>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</si>
  <si>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</si>
  <si>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</si>
  <si>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</si>
  <si>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</si>
  <si>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</si>
  <si>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</si>
  <si>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</si>
  <si>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</si>
  <si>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</si>
  <si>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</si>
  <si>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</si>
  <si>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</si>
  <si>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</si>
  <si>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% исполнения </t>
  </si>
  <si>
    <t xml:space="preserve">% исполнения к 2018 году </t>
  </si>
  <si>
    <t>Бюджетные назначения 2019 год</t>
  </si>
  <si>
    <t>2 07 00 000 00 0000 000</t>
  </si>
  <si>
    <t>ПРОЧИЕ БЕЗВОЗМЕЗДНЫЕ ПОСТУПЛЕНИЯ</t>
  </si>
  <si>
    <t>Сведения на 01.10.2019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(тыс. руб.)</t>
  </si>
  <si>
    <t>Поступило на 01.10.2019</t>
  </si>
  <si>
    <t>Поступило на 01.10.2018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</si>
</sst>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4" borderId="1" xfId="0" applyNumberFormat="1" applyFont="1" applyFill="1" applyBorder="1"/>
    <xf numFmtId="4" fontId="7" fillId="0" borderId="1" xfId="0" applyNumberFormat="1" applyFont="1" applyBorder="1"/>
    <xf numFmtId="4" fontId="8" fillId="3" borderId="1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sqref="A1:G1"/>
    </sheetView>
  </sheetViews>
  <sheetFormatPr defaultColWidth="9.140625" defaultRowHeight="15" x14ac:dyDescent="0.25"/>
  <cols>
    <col min="1" max="1" width="24.5703125" style="1" customWidth="1"/>
    <col min="2" max="2" width="80.5703125" style="1" customWidth="1"/>
    <col min="3" max="3" width="20.42578125" style="1" customWidth="1"/>
    <col min="4" max="4" width="17.28515625" style="1" customWidth="1"/>
    <col min="5" max="5" width="13.7109375" style="1" customWidth="1"/>
    <col min="6" max="6" width="15.5703125" style="1" customWidth="1"/>
    <col min="7" max="7" width="16.42578125" style="1" customWidth="1"/>
    <col min="8" max="8" width="15.7109375" style="1" customWidth="1"/>
    <col min="9" max="16384" width="9.140625" style="1"/>
  </cols>
  <sheetData>
    <row r="1" spans="1:7" ht="53.25" customHeight="1" x14ac:dyDescent="0.3">
      <c r="A1" s="19" t="s">
        <v>40</v>
      </c>
      <c r="B1" s="19"/>
      <c r="C1" s="19"/>
      <c r="D1" s="19"/>
      <c r="E1" s="19"/>
      <c r="F1" s="19"/>
      <c r="G1" s="19"/>
    </row>
    <row r="2" spans="1:7" s="6" customFormat="1" ht="56.25" x14ac:dyDescent="0.3">
      <c r="A2" s="4" t="s">
        <v>0</v>
      </c>
      <c r="B2" s="4" t="s">
        <v>1</v>
      </c>
      <c r="C2" s="5" t="s">
        <v>37</v>
      </c>
      <c r="D2" s="5" t="s">
        <v>41</v>
      </c>
      <c r="E2" s="5" t="s">
        <v>35</v>
      </c>
      <c r="F2" s="5" t="s">
        <v>42</v>
      </c>
      <c r="G2" s="5" t="s">
        <v>36</v>
      </c>
    </row>
    <row r="3" spans="1:7" x14ac:dyDescent="0.25">
      <c r="A3" s="7" t="s">
        <v>2</v>
      </c>
      <c r="B3" s="7"/>
      <c r="C3" s="8">
        <f>C4+C16</f>
        <v>837346.15200000012</v>
      </c>
      <c r="D3" s="8">
        <f>D4+D16</f>
        <v>585116.28</v>
      </c>
      <c r="E3" s="8">
        <f>D3*100/C3</f>
        <v>69.877466875849436</v>
      </c>
      <c r="F3" s="8">
        <f>F4+F16</f>
        <v>611938.38699999999</v>
      </c>
      <c r="G3" s="14">
        <f>D3*100/F3</f>
        <v>95.616861506026098</v>
      </c>
    </row>
    <row r="4" spans="1:7" x14ac:dyDescent="0.25">
      <c r="A4" s="9" t="s">
        <v>3</v>
      </c>
      <c r="B4" s="9" t="s">
        <v>4</v>
      </c>
      <c r="C4" s="10">
        <f>SUM(C5:C15)</f>
        <v>314507.39700000011</v>
      </c>
      <c r="D4" s="10">
        <f>SUM(D5:D15)</f>
        <v>267443.701</v>
      </c>
      <c r="E4" s="10">
        <f>D4*100/C4</f>
        <v>85.035742736441875</v>
      </c>
      <c r="F4" s="10">
        <f>SUM(F5:F15)</f>
        <v>219108.49200000003</v>
      </c>
      <c r="G4" s="13">
        <f>D4*100/F4</f>
        <v>122.05994325404785</v>
      </c>
    </row>
    <row r="5" spans="1:7" x14ac:dyDescent="0.25">
      <c r="A5" s="2" t="s">
        <v>5</v>
      </c>
      <c r="B5" s="11" t="s">
        <v>6</v>
      </c>
      <c r="C5" s="15">
        <v>249747.264</v>
      </c>
      <c r="D5" s="15">
        <v>214682.89</v>
      </c>
      <c r="E5" s="3">
        <f t="shared" ref="E5:E15" si="0">D5*100/C5</f>
        <v>85.960056803665324</v>
      </c>
      <c r="F5" s="15">
        <v>172283.84700000001</v>
      </c>
      <c r="G5" s="3">
        <f>D5*100/F5</f>
        <v>124.60999318177518</v>
      </c>
    </row>
    <row r="6" spans="1:7" ht="30" x14ac:dyDescent="0.25">
      <c r="A6" s="2" t="s">
        <v>7</v>
      </c>
      <c r="B6" s="11" t="s">
        <v>8</v>
      </c>
      <c r="C6" s="15">
        <v>13044.91</v>
      </c>
      <c r="D6" s="15">
        <v>10811.491</v>
      </c>
      <c r="E6" s="3">
        <f t="shared" si="0"/>
        <v>82.879000315065426</v>
      </c>
      <c r="F6" s="15">
        <v>9463.2950000000001</v>
      </c>
      <c r="G6" s="3">
        <f t="shared" ref="G6:G16" si="1">D6*100/F6</f>
        <v>114.2465811326816</v>
      </c>
    </row>
    <row r="7" spans="1:7" x14ac:dyDescent="0.25">
      <c r="A7" s="2" t="s">
        <v>9</v>
      </c>
      <c r="B7" s="11" t="s">
        <v>10</v>
      </c>
      <c r="C7" s="15">
        <v>14047.905000000001</v>
      </c>
      <c r="D7" s="15">
        <v>12509.829</v>
      </c>
      <c r="E7" s="3">
        <f t="shared" si="0"/>
        <v>89.05120727966198</v>
      </c>
      <c r="F7" s="15">
        <v>11133.227000000001</v>
      </c>
      <c r="G7" s="3">
        <f t="shared" si="1"/>
        <v>112.36480671776474</v>
      </c>
    </row>
    <row r="8" spans="1:7" x14ac:dyDescent="0.25">
      <c r="A8" s="2" t="s">
        <v>11</v>
      </c>
      <c r="B8" s="11" t="s">
        <v>12</v>
      </c>
      <c r="C8" s="15">
        <v>8721.6720000000005</v>
      </c>
      <c r="D8" s="15">
        <v>2750.317</v>
      </c>
      <c r="E8" s="3">
        <f t="shared" si="0"/>
        <v>31.534286086429297</v>
      </c>
      <c r="F8" s="15">
        <v>2191.098</v>
      </c>
      <c r="G8" s="3">
        <f t="shared" si="1"/>
        <v>125.52231803415458</v>
      </c>
    </row>
    <row r="9" spans="1:7" x14ac:dyDescent="0.25">
      <c r="A9" s="2" t="s">
        <v>13</v>
      </c>
      <c r="B9" s="11" t="s">
        <v>14</v>
      </c>
      <c r="C9" s="15">
        <v>2812.4</v>
      </c>
      <c r="D9" s="15">
        <v>2368.0650000000001</v>
      </c>
      <c r="E9" s="3">
        <f t="shared" si="0"/>
        <v>84.200860475039107</v>
      </c>
      <c r="F9" s="15">
        <v>2099.86</v>
      </c>
      <c r="G9" s="3">
        <f t="shared" si="1"/>
        <v>112.77251816787785</v>
      </c>
    </row>
    <row r="10" spans="1:7" ht="30" x14ac:dyDescent="0.25">
      <c r="A10" s="2" t="s">
        <v>15</v>
      </c>
      <c r="B10" s="11" t="s">
        <v>16</v>
      </c>
      <c r="C10" s="15">
        <v>16659.363000000001</v>
      </c>
      <c r="D10" s="15">
        <v>14095.47</v>
      </c>
      <c r="E10" s="3">
        <f t="shared" si="0"/>
        <v>84.609897749391735</v>
      </c>
      <c r="F10" s="15">
        <v>13222.79</v>
      </c>
      <c r="G10" s="3">
        <f t="shared" si="1"/>
        <v>106.59981743641092</v>
      </c>
    </row>
    <row r="11" spans="1:7" x14ac:dyDescent="0.25">
      <c r="A11" s="2" t="s">
        <v>17</v>
      </c>
      <c r="B11" s="11" t="s">
        <v>18</v>
      </c>
      <c r="C11" s="15">
        <v>2161</v>
      </c>
      <c r="D11" s="15">
        <v>1946.6120000000001</v>
      </c>
      <c r="E11" s="3">
        <f t="shared" si="0"/>
        <v>90.079222582137902</v>
      </c>
      <c r="F11" s="15">
        <v>1820.53</v>
      </c>
      <c r="G11" s="3">
        <f t="shared" si="1"/>
        <v>106.9255656319863</v>
      </c>
    </row>
    <row r="12" spans="1:7" ht="30" x14ac:dyDescent="0.25">
      <c r="A12" s="2" t="s">
        <v>19</v>
      </c>
      <c r="B12" s="11" t="s">
        <v>20</v>
      </c>
      <c r="C12" s="15">
        <v>257.654</v>
      </c>
      <c r="D12" s="15">
        <v>405.37200000000001</v>
      </c>
      <c r="E12" s="3">
        <f t="shared" si="0"/>
        <v>157.33192576090417</v>
      </c>
      <c r="F12" s="15">
        <v>1019.5650000000001</v>
      </c>
      <c r="G12" s="3">
        <f t="shared" si="1"/>
        <v>39.759309117123479</v>
      </c>
    </row>
    <row r="13" spans="1:7" x14ac:dyDescent="0.25">
      <c r="A13" s="2" t="s">
        <v>21</v>
      </c>
      <c r="B13" s="11" t="s">
        <v>22</v>
      </c>
      <c r="C13" s="15">
        <v>2714.0650000000001</v>
      </c>
      <c r="D13" s="15">
        <v>3907.768</v>
      </c>
      <c r="E13" s="3">
        <f t="shared" si="0"/>
        <v>143.98210801878363</v>
      </c>
      <c r="F13" s="15">
        <v>1218.47</v>
      </c>
      <c r="G13" s="3">
        <f t="shared" si="1"/>
        <v>320.71105566817403</v>
      </c>
    </row>
    <row r="14" spans="1:7" x14ac:dyDescent="0.25">
      <c r="A14" s="2" t="s">
        <v>23</v>
      </c>
      <c r="B14" s="11" t="s">
        <v>24</v>
      </c>
      <c r="C14" s="15">
        <v>3523.9870000000001</v>
      </c>
      <c r="D14" s="15">
        <v>3321.529</v>
      </c>
      <c r="E14" s="3">
        <f t="shared" si="0"/>
        <v>94.254859623488969</v>
      </c>
      <c r="F14" s="15">
        <v>3770.2</v>
      </c>
      <c r="G14" s="3">
        <f t="shared" si="1"/>
        <v>88.099543790780345</v>
      </c>
    </row>
    <row r="15" spans="1:7" x14ac:dyDescent="0.25">
      <c r="A15" s="2" t="s">
        <v>25</v>
      </c>
      <c r="B15" s="11" t="s">
        <v>26</v>
      </c>
      <c r="C15" s="15">
        <v>817.17700000000002</v>
      </c>
      <c r="D15" s="15">
        <v>644.35799999999995</v>
      </c>
      <c r="E15" s="3">
        <f t="shared" si="0"/>
        <v>78.851705322102788</v>
      </c>
      <c r="F15" s="15">
        <v>885.61</v>
      </c>
      <c r="G15" s="3">
        <f t="shared" si="1"/>
        <v>72.758663520059613</v>
      </c>
    </row>
    <row r="16" spans="1:7" x14ac:dyDescent="0.25">
      <c r="A16" s="9" t="s">
        <v>27</v>
      </c>
      <c r="B16" s="12" t="s">
        <v>28</v>
      </c>
      <c r="C16" s="10">
        <f>C17+C19+C20+C18</f>
        <v>522838.755</v>
      </c>
      <c r="D16" s="16">
        <f>D17+D19+D20+D18</f>
        <v>317672.57900000003</v>
      </c>
      <c r="E16" s="10">
        <f>D16*100/C16</f>
        <v>60.759187409510226</v>
      </c>
      <c r="F16" s="16">
        <f>F17+F19+F20</f>
        <v>392829.89499999996</v>
      </c>
      <c r="G16" s="13">
        <f t="shared" si="1"/>
        <v>80.867719856198846</v>
      </c>
    </row>
    <row r="17" spans="1:7" ht="30" x14ac:dyDescent="0.25">
      <c r="A17" s="2" t="s">
        <v>29</v>
      </c>
      <c r="B17" s="11" t="s">
        <v>30</v>
      </c>
      <c r="C17" s="3">
        <v>522696.90500000003</v>
      </c>
      <c r="D17" s="15">
        <v>317677.45299999998</v>
      </c>
      <c r="E17" s="3">
        <f t="shared" ref="E17:E18" si="2">D17*100/C17</f>
        <v>60.776608769091517</v>
      </c>
      <c r="F17" s="18">
        <v>394034.82</v>
      </c>
      <c r="G17" s="3">
        <f t="shared" ref="G17:G20" si="3">D17*100/F17</f>
        <v>80.621670186406362</v>
      </c>
    </row>
    <row r="18" spans="1:7" x14ac:dyDescent="0.25">
      <c r="A18" s="2" t="s">
        <v>38</v>
      </c>
      <c r="B18" s="11" t="s">
        <v>39</v>
      </c>
      <c r="C18" s="3">
        <v>141.85</v>
      </c>
      <c r="D18" s="15">
        <v>141.9</v>
      </c>
      <c r="E18" s="3">
        <f t="shared" si="2"/>
        <v>100.03524850193867</v>
      </c>
      <c r="F18" s="18">
        <v>0</v>
      </c>
      <c r="G18" s="3">
        <v>0</v>
      </c>
    </row>
    <row r="19" spans="1:7" ht="75" x14ac:dyDescent="0.25">
      <c r="A19" s="2" t="s">
        <v>31</v>
      </c>
      <c r="B19" s="11" t="s">
        <v>32</v>
      </c>
      <c r="C19" s="2">
        <v>0</v>
      </c>
      <c r="D19" s="17">
        <v>14.09</v>
      </c>
      <c r="E19" s="3">
        <v>0</v>
      </c>
      <c r="F19" s="17">
        <v>181.85499999999999</v>
      </c>
      <c r="G19" s="3">
        <f t="shared" si="3"/>
        <v>7.7479310439635976</v>
      </c>
    </row>
    <row r="20" spans="1:7" ht="45" x14ac:dyDescent="0.25">
      <c r="A20" s="2" t="s">
        <v>33</v>
      </c>
      <c r="B20" s="11" t="s">
        <v>34</v>
      </c>
      <c r="C20" s="2">
        <v>0</v>
      </c>
      <c r="D20" s="15">
        <v>-160.864</v>
      </c>
      <c r="E20" s="3">
        <v>0</v>
      </c>
      <c r="F20" s="15">
        <v>-1386.78</v>
      </c>
      <c r="G20" s="3">
        <f t="shared" si="3"/>
        <v>11.599821168462192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Ковригина</cp:lastModifiedBy>
  <cp:lastPrinted>2018-01-26T09:40:36Z</cp:lastPrinted>
  <dcterms:created xsi:type="dcterms:W3CDTF">2017-08-30T14:30:40Z</dcterms:created>
  <dcterms:modified xsi:type="dcterms:W3CDTF">2019-10-10T13:28:14Z</dcterms:modified>
</cp:coreProperties>
</file>