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240" windowWidth="23250" windowHeight="11685" activeTab="9"/>
  </bookViews>
  <sheets>
    <sheet name="МР " sheetId="1" r:id="rId1"/>
    <sheet name="Емва" sheetId="2" r:id="rId2"/>
    <sheet name="Синдор" sheetId="3" r:id="rId3"/>
    <sheet name="Иоссер" sheetId="5" r:id="rId4"/>
    <sheet name="Мещура" sheetId="6" r:id="rId5"/>
    <sheet name="Серёгово" sheetId="7" r:id="rId6"/>
    <sheet name="Тракт" sheetId="8" r:id="rId7"/>
    <sheet name="Туръя" sheetId="9" r:id="rId8"/>
    <sheet name="Чиньяворык" sheetId="10" r:id="rId9"/>
    <sheet name="Шошка" sheetId="11" r:id="rId10"/>
  </sheets>
  <definedNames>
    <definedName name="APPT" localSheetId="0">'МР '!#REF!</definedName>
    <definedName name="FIO" localSheetId="0">'МР '!#REF!</definedName>
    <definedName name="LAST_CELL" localSheetId="0">'МР '!$I$39</definedName>
    <definedName name="SIGN" localSheetId="0">'МР '!$A$15:$G$15</definedName>
  </definedNames>
  <calcPr calcId="145621"/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7" i="2"/>
  <c r="G5" i="2"/>
  <c r="G4" i="2"/>
  <c r="D37" i="1" l="1"/>
  <c r="C37" i="1"/>
  <c r="E4" i="1"/>
  <c r="G13" i="5" l="1"/>
  <c r="F37" i="1"/>
  <c r="E14" i="1" l="1"/>
  <c r="G14" i="1"/>
  <c r="E16" i="2"/>
  <c r="E13" i="5"/>
  <c r="E11" i="6"/>
  <c r="E12" i="6"/>
  <c r="E16" i="7"/>
  <c r="E14" i="8"/>
  <c r="E17" i="11"/>
  <c r="E14" i="11"/>
  <c r="F17" i="6"/>
  <c r="G7" i="1" l="1"/>
  <c r="E7" i="1"/>
  <c r="E15" i="10" l="1"/>
  <c r="G13" i="10"/>
  <c r="G15" i="8"/>
  <c r="G13" i="8"/>
  <c r="G12" i="8"/>
  <c r="G11" i="8"/>
  <c r="G10" i="8"/>
  <c r="G9" i="8"/>
  <c r="G8" i="8"/>
  <c r="G7" i="8"/>
  <c r="G6" i="8"/>
  <c r="G5" i="8"/>
  <c r="E15" i="8"/>
  <c r="E13" i="8"/>
  <c r="E12" i="8"/>
  <c r="E11" i="8"/>
  <c r="E10" i="8"/>
  <c r="E9" i="8"/>
  <c r="E8" i="8"/>
  <c r="E7" i="8"/>
  <c r="E6" i="8"/>
  <c r="E5" i="8"/>
  <c r="G16" i="6"/>
  <c r="G15" i="6"/>
  <c r="G14" i="6"/>
  <c r="G13" i="6"/>
  <c r="G11" i="6"/>
  <c r="G10" i="6"/>
  <c r="G9" i="6"/>
  <c r="G8" i="6"/>
  <c r="G7" i="6"/>
  <c r="G6" i="6"/>
  <c r="G5" i="6"/>
  <c r="G4" i="6"/>
  <c r="E16" i="6"/>
  <c r="E15" i="6"/>
  <c r="E14" i="6"/>
  <c r="E13" i="6"/>
  <c r="E10" i="6"/>
  <c r="E9" i="6"/>
  <c r="E8" i="6"/>
  <c r="E7" i="6"/>
  <c r="E6" i="6"/>
  <c r="E5" i="6"/>
  <c r="E5" i="5"/>
  <c r="E6" i="5"/>
  <c r="E7" i="5"/>
  <c r="E8" i="5"/>
  <c r="E9" i="5"/>
  <c r="E10" i="5"/>
  <c r="E11" i="5"/>
  <c r="E12" i="5"/>
  <c r="E14" i="5"/>
  <c r="G5" i="5"/>
  <c r="G6" i="5"/>
  <c r="G7" i="5"/>
  <c r="G8" i="5"/>
  <c r="G9" i="5"/>
  <c r="G10" i="5"/>
  <c r="G11" i="5"/>
  <c r="G12" i="5"/>
  <c r="G14" i="5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G36" i="1" l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G8" i="1"/>
  <c r="G6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3" i="1"/>
  <c r="E12" i="1"/>
  <c r="E11" i="1"/>
  <c r="E10" i="1"/>
  <c r="E9" i="1"/>
  <c r="E8" i="1"/>
  <c r="E6" i="1"/>
  <c r="E19" i="2"/>
  <c r="E18" i="2"/>
  <c r="E17" i="2"/>
  <c r="E15" i="2"/>
  <c r="E14" i="2"/>
  <c r="E13" i="2"/>
  <c r="E12" i="2"/>
  <c r="E11" i="2"/>
  <c r="E10" i="2"/>
  <c r="E9" i="2"/>
  <c r="E8" i="2"/>
  <c r="E7" i="2"/>
  <c r="E6" i="2"/>
  <c r="E5" i="2"/>
  <c r="D20" i="2"/>
  <c r="C20" i="2"/>
  <c r="G6" i="7" l="1"/>
  <c r="G7" i="7"/>
  <c r="G8" i="7"/>
  <c r="G9" i="7"/>
  <c r="G10" i="7"/>
  <c r="G11" i="7"/>
  <c r="G12" i="7"/>
  <c r="G13" i="7"/>
  <c r="G14" i="7"/>
  <c r="G15" i="7"/>
  <c r="G17" i="7"/>
  <c r="G11" i="10"/>
  <c r="E13" i="11"/>
  <c r="G4" i="11"/>
  <c r="E5" i="1" l="1"/>
  <c r="E14" i="7"/>
  <c r="E12" i="7"/>
  <c r="C17" i="9"/>
  <c r="E14" i="9"/>
  <c r="E12" i="9"/>
  <c r="E10" i="9"/>
  <c r="G10" i="9"/>
  <c r="E37" i="1" l="1"/>
  <c r="E11" i="10" l="1"/>
  <c r="D15" i="5"/>
  <c r="C15" i="5"/>
  <c r="G5" i="11" l="1"/>
  <c r="G6" i="11"/>
  <c r="G7" i="11"/>
  <c r="G8" i="11"/>
  <c r="G9" i="11"/>
  <c r="G10" i="11"/>
  <c r="G13" i="11"/>
  <c r="G14" i="11"/>
  <c r="G15" i="11"/>
  <c r="G16" i="11"/>
  <c r="G18" i="11"/>
  <c r="G7" i="9"/>
  <c r="G9" i="9"/>
  <c r="G6" i="9"/>
  <c r="F15" i="5"/>
  <c r="G15" i="5" s="1"/>
  <c r="F18" i="3"/>
  <c r="D19" i="11"/>
  <c r="C19" i="11"/>
  <c r="D16" i="10"/>
  <c r="C16" i="10"/>
  <c r="D17" i="9"/>
  <c r="D16" i="8"/>
  <c r="C16" i="8"/>
  <c r="D18" i="7"/>
  <c r="C18" i="7"/>
  <c r="D17" i="6"/>
  <c r="C17" i="6"/>
  <c r="D18" i="3"/>
  <c r="C18" i="3"/>
  <c r="G5" i="1"/>
  <c r="G18" i="3" l="1"/>
  <c r="F19" i="11"/>
  <c r="G19" i="11" s="1"/>
  <c r="G15" i="10"/>
  <c r="G14" i="10"/>
  <c r="G12" i="10"/>
  <c r="G10" i="10"/>
  <c r="G9" i="10"/>
  <c r="G5" i="10"/>
  <c r="F16" i="10"/>
  <c r="G16" i="10" s="1"/>
  <c r="G4" i="10"/>
  <c r="G16" i="9"/>
  <c r="G15" i="9"/>
  <c r="G5" i="9"/>
  <c r="F17" i="9"/>
  <c r="G17" i="9" s="1"/>
  <c r="G4" i="9"/>
  <c r="F16" i="8"/>
  <c r="G16" i="8" s="1"/>
  <c r="G4" i="8"/>
  <c r="G5" i="7"/>
  <c r="F18" i="7"/>
  <c r="G18" i="7" s="1"/>
  <c r="G4" i="7"/>
  <c r="G17" i="6"/>
  <c r="G4" i="5"/>
  <c r="G4" i="3"/>
  <c r="F20" i="2"/>
  <c r="G6" i="2"/>
  <c r="G37" i="1"/>
  <c r="E19" i="11" l="1"/>
  <c r="E18" i="11"/>
  <c r="E16" i="11"/>
  <c r="E10" i="11"/>
  <c r="E9" i="11"/>
  <c r="E8" i="11"/>
  <c r="E6" i="11"/>
  <c r="E5" i="11"/>
  <c r="E4" i="11"/>
  <c r="E16" i="10"/>
  <c r="E14" i="10"/>
  <c r="E12" i="10"/>
  <c r="E10" i="10"/>
  <c r="E9" i="10"/>
  <c r="E8" i="10"/>
  <c r="E6" i="10"/>
  <c r="E5" i="10"/>
  <c r="E4" i="10"/>
  <c r="E17" i="9"/>
  <c r="E16" i="9"/>
  <c r="E15" i="9"/>
  <c r="E11" i="9"/>
  <c r="E9" i="9"/>
  <c r="E8" i="9"/>
  <c r="E6" i="9"/>
  <c r="E5" i="9"/>
  <c r="E4" i="9"/>
  <c r="E16" i="8"/>
  <c r="E4" i="8"/>
  <c r="E18" i="7"/>
  <c r="E17" i="7"/>
  <c r="E15" i="7"/>
  <c r="E13" i="7"/>
  <c r="E11" i="7"/>
  <c r="E10" i="7"/>
  <c r="E9" i="7"/>
  <c r="E8" i="7"/>
  <c r="E6" i="7"/>
  <c r="E5" i="7"/>
  <c r="E4" i="7"/>
  <c r="E17" i="6"/>
  <c r="E4" i="6"/>
  <c r="E15" i="5"/>
  <c r="E4" i="5"/>
  <c r="E18" i="3"/>
  <c r="E4" i="3"/>
  <c r="E20" i="2"/>
  <c r="E4" i="2"/>
</calcChain>
</file>

<file path=xl/sharedStrings.xml><?xml version="1.0" encoding="utf-8"?>
<sst xmlns="http://schemas.openxmlformats.org/spreadsheetml/2006/main" count="406" uniqueCount="101">
  <si>
    <t>руб.</t>
  </si>
  <si>
    <t>КФСР</t>
  </si>
  <si>
    <t>Наименование КФСР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</si>
  <si>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</si>
  <si>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</si>
  <si>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</si>
  <si>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</si>
  <si>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01 11</t>
  </si>
  <si>
    <t>Резервные фонды</t>
  </si>
  <si>
    <t>01 13</t>
  </si>
  <si>
    <t>Другие общегосударственные вопросы</t>
  </si>
  <si>
    <t>02 03</t>
  </si>
  <si>
    <t>Мобилизационная и вневойсковая подготовка</t>
  </si>
  <si>
    <t>04 01</t>
  </si>
  <si>
    <t>Общеэкономические вопросы</t>
  </si>
  <si>
    <t>04 05</t>
  </si>
  <si>
    <t>Сельское хозяйство и рыболовство</t>
  </si>
  <si>
    <t>04 07</t>
  </si>
  <si>
    <t>Лесное хозяйство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</si>
  <si>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</si>
  <si>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</si>
  <si>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</si>
  <si>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</si>
  <si>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</si>
  <si>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</si>
  <si>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05 01</t>
  </si>
  <si>
    <t>Жилищное хозяйство</t>
  </si>
  <si>
    <t>05 03</t>
  </si>
  <si>
    <t>Благоустройство</t>
  </si>
  <si>
    <t>07 01</t>
  </si>
  <si>
    <t>Дошкольное образование</t>
  </si>
  <si>
    <t>07 02</t>
  </si>
  <si>
    <t>Общее образование</t>
  </si>
  <si>
    <t>07 03</t>
  </si>
  <si>
    <t>Дополнительное образование детей</t>
  </si>
  <si>
    <t>07 07</t>
  </si>
  <si>
    <t>Молодежная политика</t>
  </si>
  <si>
    <t>07 09</t>
  </si>
  <si>
    <t>Другие вопросы в области образования</t>
  </si>
  <si>
    <t>08 01</t>
  </si>
  <si>
    <t>Культура</t>
  </si>
  <si>
    <t>08 04</t>
  </si>
  <si>
    <t>Другие вопросы в области культуры, кинематографии</t>
  </si>
  <si>
    <t>10 01</t>
  </si>
  <si>
    <t>Пенсионное обеспечение</t>
  </si>
  <si>
    <t>10 03</t>
  </si>
  <si>
    <t>Социальное обеспечение населения</t>
  </si>
  <si>
    <t>10 04</t>
  </si>
  <si>
    <t>Охрана семьи и детства</t>
  </si>
  <si>
    <t>10 06</t>
  </si>
  <si>
    <t>Другие вопросы в области социальной политики</t>
  </si>
  <si>
    <t>11 01</t>
  </si>
  <si>
    <t>Физическая культура</t>
  </si>
  <si>
    <t>11 02</t>
  </si>
  <si>
    <t>Массовый спорт</t>
  </si>
  <si>
    <t>11 03</t>
  </si>
  <si>
    <t>Спорт высших достижений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</si>
  <si>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</si>
  <si>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</si>
  <si>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14 02</t>
  </si>
  <si>
    <t>Иные дотации</t>
  </si>
  <si>
    <t>Итого</t>
  </si>
  <si>
    <t>% исполнения</t>
  </si>
  <si>
    <t>05 02</t>
  </si>
  <si>
    <t>Коммунальное хозяйство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</si>
  <si>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</si>
  <si>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</si>
  <si>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</si>
  <si>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</si>
  <si>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0502</t>
  </si>
  <si>
    <t>01 07</t>
  </si>
  <si>
    <t>Обеспечение проведения выборов и референдумов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</si>
  <si>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</si>
  <si>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</si>
  <si>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05 02 </t>
  </si>
  <si>
    <t xml:space="preserve">Коммунальное хозяйство </t>
  </si>
  <si>
    <t xml:space="preserve">04 12 </t>
  </si>
  <si>
    <t>0412</t>
  </si>
  <si>
    <t>Ассигнования 2019 год</t>
  </si>
  <si>
    <t>06 02</t>
  </si>
  <si>
    <t>Сбор, удаление отходов и очистка сточных вод</t>
  </si>
  <si>
    <t>0401</t>
  </si>
  <si>
    <t>0501</t>
  </si>
  <si>
    <t>01 05</t>
  </si>
  <si>
    <t>Судебная система</t>
  </si>
  <si>
    <t xml:space="preserve">Сбор, удаление отходов и очистка сточных вод </t>
  </si>
  <si>
    <t>Сведения в разрезе разделов, подразделов по исполнению бюджета  муниципального района "Княжпогостский" на 01.01.2020 г и в сравнении с соответствующим периодом прошлого года</t>
  </si>
  <si>
    <t>Расход по состоянию на 01.01.2020</t>
  </si>
  <si>
    <t>Расход по состоянию на 01.01.2019 г</t>
  </si>
  <si>
    <t>% исполнения 01.01.2020г к  01.01.2019 г</t>
  </si>
  <si>
    <t>% исполнения 01.01.2020г к 01.01.2019 г</t>
  </si>
  <si>
    <t>% исполнения 01.10.2019г к 01.01.2020 г</t>
  </si>
  <si>
    <t>Сведения в разрезе разделов, подразделов по исполнению бюджета  сельского поселения "Шошка" на 01.01.2020 г и в сравнении с соответствующим периодом прошлого года</t>
  </si>
  <si>
    <t>Сведения в разрезе разделов, подразделов по исполнению бюджета  сельского поселения "Чиньяворык" на 01.01.2020 г и в сравнении с соответствующим периодом прошлого года</t>
  </si>
  <si>
    <t>Сведения в разрезе разделов, подразделов по исполнению бюджета  сельского поселения "Туръя" на 01.01.2020 г и в сравнении с соответствующим периодом прошлого года</t>
  </si>
  <si>
    <t>Сведения в разрезе разделов, подразделов по исполнению бюджета  сельского поселения "Тракт" на 01.01.2020 г и в сравнении с соответствующим периодом прошлого года</t>
  </si>
  <si>
    <t>Сведения в разрезе разделов, подразделов по исполнению бюджета  сельского поселения "Серёгово" на 01.01.2020 г и в сравнении с соответствующим периодом прошлого года</t>
  </si>
  <si>
    <t>Сведения в разрезе разделов, подразделов по исполнению бюджета  сельского поселения "Мещура" на 01.01.2020 г и в сравнении с соответствующим периодом прошлого года</t>
  </si>
  <si>
    <t>Сведения в разрезе разделов, подразделов по исполнению бюджета сельского поселения "Иоссер" на 01.01.2020 г и в сравнении с соответствующим периодом прошлого года</t>
  </si>
  <si>
    <t>Сведения в разрезе разделов, подразделов по исполнению бюджета городского поселения "Синдор" на 01.01.2020 г и в сравнении с соответствующим периодом прошлого года</t>
  </si>
  <si>
    <t>Сведения в разрезе разделов, подразделов по исполнению бюджета  городского поселения "Емва" на 01.01.2020 г и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</si>
</sst>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1" x14ac:knownFonts="1">
    <font>
      <sz val="10"/>
      <name val="Arial"/>
    </font>
    <font>
      <sz val="14"/>
      <name val="Arial"/>
      <family val="2"/>
      <charset val="204"/>
    </font>
    <font>
      <b/>
      <sz val="14"/>
      <name val="Arial Cyr"/>
    </font>
    <font>
      <b/>
      <u/>
      <sz val="14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</font>
    <font>
      <sz val="14"/>
      <name val="Arial Cyr"/>
    </font>
    <font>
      <sz val="12"/>
      <name val="Arial Cy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4" fillId="0" borderId="0" xfId="0" applyFont="1"/>
    <xf numFmtId="4" fontId="4" fillId="0" borderId="1" xfId="0" applyNumberFormat="1" applyFont="1" applyBorder="1" applyAlignment="1" applyProtection="1">
      <alignment horizontal="right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3" fontId="4" fillId="0" borderId="1" xfId="1" applyNumberFormat="1" applyFont="1" applyFill="1" applyBorder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0" fontId="4" fillId="0" borderId="0" xfId="0" applyFont="1" applyFill="1"/>
    <xf numFmtId="0" fontId="5" fillId="0" borderId="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3" fontId="4" fillId="0" borderId="1" xfId="1" applyNumberFormat="1" applyFont="1" applyFill="1" applyBorder="1" applyAlignment="1" applyProtection="1">
      <alignment horizontal="left" vertical="top" wrapText="1"/>
    </xf>
    <xf numFmtId="3" fontId="4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/>
    </xf>
    <xf numFmtId="49" fontId="6" fillId="0" borderId="1" xfId="0" applyNumberFormat="1" applyFont="1" applyFill="1" applyBorder="1" applyAlignment="1" applyProtection="1">
      <alignment horizontal="left"/>
    </xf>
    <xf numFmtId="4" fontId="6" fillId="0" borderId="1" xfId="0" applyNumberFormat="1" applyFont="1" applyFill="1" applyBorder="1" applyAlignment="1" applyProtection="1">
      <alignment horizontal="right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3" fontId="6" fillId="0" borderId="1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/>
    <xf numFmtId="0" fontId="7" fillId="0" borderId="0" xfId="0" applyFont="1" applyFill="1"/>
    <xf numFmtId="0" fontId="4" fillId="0" borderId="0" xfId="0" applyFont="1" applyFill="1" applyBorder="1" applyAlignment="1" applyProtection="1"/>
    <xf numFmtId="4" fontId="9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/>
    <xf numFmtId="0" fontId="6" fillId="0" borderId="0" xfId="0" applyFont="1" applyFill="1"/>
    <xf numFmtId="0" fontId="4" fillId="0" borderId="0" xfId="0" applyFont="1" applyFill="1" applyBorder="1" applyAlignment="1" applyProtection="1">
      <alignment horizontal="right" wrapText="1"/>
    </xf>
    <xf numFmtId="0" fontId="0" fillId="0" borderId="0" xfId="0" applyFill="1"/>
    <xf numFmtId="0" fontId="1" fillId="0" borderId="0" xfId="0" applyFont="1" applyFill="1"/>
    <xf numFmtId="49" fontId="2" fillId="0" borderId="1" xfId="0" applyNumberFormat="1" applyFont="1" applyFill="1" applyBorder="1" applyAlignment="1" applyProtection="1">
      <alignment horizontal="center"/>
    </xf>
    <xf numFmtId="4" fontId="10" fillId="0" borderId="1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 applyProtection="1">
      <alignment horizontal="right" wrapText="1"/>
    </xf>
    <xf numFmtId="0" fontId="3" fillId="0" borderId="0" xfId="0" applyFont="1" applyFill="1" applyBorder="1" applyAlignment="1" applyProtection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9"/>
    <pageSetUpPr fitToPage="1"/>
  </sheetPr>
  <dimension ref="A1:K40"/>
  <sheetViews>
    <sheetView showGridLines="0" topLeftCell="A13" zoomScaleNormal="100" workbookViewId="0">
      <selection activeCell="G21" sqref="G21"/>
    </sheetView>
  </sheetViews>
  <sheetFormatPr defaultColWidth="9.140625" defaultRowHeight="18.75" x14ac:dyDescent="0.3"/>
  <cols>
    <col min="1" max="1" width="9.5703125" style="8" bestFit="1" customWidth="1"/>
    <col min="2" max="2" width="70.7109375" style="8" customWidth="1"/>
    <col min="3" max="4" width="21" style="8" bestFit="1" customWidth="1"/>
    <col min="5" max="5" width="16" style="8" customWidth="1"/>
    <col min="6" max="6" width="21" style="23" customWidth="1"/>
    <col min="7" max="7" width="19.140625" style="23" customWidth="1"/>
    <col min="8" max="9" width="9.140625" style="8" customWidth="1"/>
    <col min="10" max="16384" width="9.140625" style="8"/>
  </cols>
  <sheetData>
    <row r="1" spans="1:11" ht="54.75" customHeight="1" x14ac:dyDescent="0.3">
      <c r="A1" s="36" t="s">
        <v>86</v>
      </c>
      <c r="B1" s="36"/>
      <c r="C1" s="36"/>
      <c r="D1" s="36"/>
      <c r="E1" s="36"/>
      <c r="F1" s="36"/>
      <c r="G1" s="36"/>
    </row>
    <row r="2" spans="1:11" x14ac:dyDescent="0.3">
      <c r="A2" s="35"/>
      <c r="B2" s="35"/>
      <c r="C2" s="35"/>
      <c r="D2" s="35"/>
      <c r="E2" s="35"/>
      <c r="F2" s="9"/>
      <c r="G2" s="10" t="s">
        <v>0</v>
      </c>
      <c r="H2" s="10"/>
      <c r="I2" s="10"/>
      <c r="J2" s="10"/>
      <c r="K2" s="10"/>
    </row>
    <row r="3" spans="1:11" ht="56.25" x14ac:dyDescent="0.3">
      <c r="A3" s="11" t="s">
        <v>1</v>
      </c>
      <c r="B3" s="11" t="s">
        <v>2</v>
      </c>
      <c r="C3" s="11" t="s">
        <v>78</v>
      </c>
      <c r="D3" s="11" t="s">
        <v>87</v>
      </c>
      <c r="E3" s="11" t="s">
        <v>62</v>
      </c>
      <c r="F3" s="11" t="s">
        <v>88</v>
      </c>
      <c r="G3" s="12" t="s">
        <v>89</v>
      </c>
    </row>
    <row r="4" spans="1:11" s="34" customFormat="1" ht="37.5" x14ac:dyDescent="0.3">
      <c r="A4" s="16" t="s">
        <v>67</v>
      </c>
      <c r="B4" s="16" t="s">
        <v>68</v>
      </c>
      <c r="C4" s="5">
        <v>860517</v>
      </c>
      <c r="D4" s="5">
        <v>695064.42</v>
      </c>
      <c r="E4" s="5">
        <f>D4*100/C4</f>
        <v>80.772886532166126</v>
      </c>
      <c r="F4" s="16"/>
      <c r="G4" s="33"/>
    </row>
    <row r="5" spans="1:11" ht="57" customHeight="1" x14ac:dyDescent="0.3">
      <c r="A5" s="6" t="s">
        <v>72</v>
      </c>
      <c r="B5" s="13" t="s">
        <v>73</v>
      </c>
      <c r="C5" s="6">
        <v>430000</v>
      </c>
      <c r="D5" s="6">
        <v>430000</v>
      </c>
      <c r="E5" s="5">
        <f>D5*100/C5</f>
        <v>100</v>
      </c>
      <c r="F5" s="6">
        <v>150000</v>
      </c>
      <c r="G5" s="14">
        <f>D5/F5*100</f>
        <v>286.66666666666669</v>
      </c>
    </row>
    <row r="6" spans="1:11" ht="75" x14ac:dyDescent="0.3">
      <c r="A6" s="15" t="s">
        <v>3</v>
      </c>
      <c r="B6" s="16" t="s">
        <v>4</v>
      </c>
      <c r="C6" s="5">
        <v>41955704.469999999</v>
      </c>
      <c r="D6" s="5">
        <v>39380171.18</v>
      </c>
      <c r="E6" s="5">
        <f t="shared" ref="E6:E36" si="0">D6*100/C6</f>
        <v>93.8613036712526</v>
      </c>
      <c r="F6" s="5">
        <v>37280566.359999999</v>
      </c>
      <c r="G6" s="14">
        <f t="shared" ref="G6:G36" si="1">D6/F6*100</f>
        <v>105.63190161792382</v>
      </c>
    </row>
    <row r="7" spans="1:11" x14ac:dyDescent="0.3">
      <c r="A7" s="15" t="s">
        <v>83</v>
      </c>
      <c r="B7" s="16" t="s">
        <v>84</v>
      </c>
      <c r="C7" s="5">
        <v>12300</v>
      </c>
      <c r="D7" s="5">
        <v>12300</v>
      </c>
      <c r="E7" s="5">
        <f t="shared" si="0"/>
        <v>100</v>
      </c>
      <c r="F7" s="5">
        <v>0</v>
      </c>
      <c r="G7" s="14" t="e">
        <f t="shared" si="1"/>
        <v>#DIV/0!</v>
      </c>
    </row>
    <row r="8" spans="1:11" ht="56.25" x14ac:dyDescent="0.3">
      <c r="A8" s="15" t="s">
        <v>5</v>
      </c>
      <c r="B8" s="16" t="s">
        <v>6</v>
      </c>
      <c r="C8" s="5">
        <v>15179151.9</v>
      </c>
      <c r="D8" s="5">
        <v>14700670.890000001</v>
      </c>
      <c r="E8" s="5">
        <f t="shared" si="0"/>
        <v>96.847775072334571</v>
      </c>
      <c r="F8" s="5">
        <v>12910745.960000001</v>
      </c>
      <c r="G8" s="14">
        <f t="shared" si="1"/>
        <v>113.86383819761876</v>
      </c>
    </row>
    <row r="9" spans="1:11" x14ac:dyDescent="0.3">
      <c r="A9" s="15" t="s">
        <v>70</v>
      </c>
      <c r="B9" s="16" t="s">
        <v>71</v>
      </c>
      <c r="C9" s="5">
        <v>1578131.85</v>
      </c>
      <c r="D9" s="5">
        <v>1578131.85</v>
      </c>
      <c r="E9" s="5">
        <f t="shared" si="0"/>
        <v>100</v>
      </c>
      <c r="F9" s="5">
        <v>0</v>
      </c>
      <c r="G9" s="14" t="e">
        <f t="shared" si="1"/>
        <v>#DIV/0!</v>
      </c>
    </row>
    <row r="10" spans="1:11" x14ac:dyDescent="0.3">
      <c r="A10" s="15" t="s">
        <v>7</v>
      </c>
      <c r="B10" s="16" t="s">
        <v>8</v>
      </c>
      <c r="C10" s="5">
        <v>1500000</v>
      </c>
      <c r="D10" s="5">
        <v>0</v>
      </c>
      <c r="E10" s="5">
        <f t="shared" si="0"/>
        <v>0</v>
      </c>
      <c r="F10" s="5">
        <v>0</v>
      </c>
      <c r="G10" s="14" t="e">
        <f t="shared" si="1"/>
        <v>#DIV/0!</v>
      </c>
    </row>
    <row r="11" spans="1:11" x14ac:dyDescent="0.3">
      <c r="A11" s="15" t="s">
        <v>9</v>
      </c>
      <c r="B11" s="16" t="s">
        <v>10</v>
      </c>
      <c r="C11" s="5">
        <v>25937126.039999999</v>
      </c>
      <c r="D11" s="5">
        <v>23406003.989999998</v>
      </c>
      <c r="E11" s="5">
        <f t="shared" si="0"/>
        <v>90.24131645851385</v>
      </c>
      <c r="F11" s="5">
        <v>9448724.5700000003</v>
      </c>
      <c r="G11" s="14">
        <f t="shared" si="1"/>
        <v>247.71601517854381</v>
      </c>
    </row>
    <row r="12" spans="1:11" x14ac:dyDescent="0.3">
      <c r="A12" s="15" t="s">
        <v>11</v>
      </c>
      <c r="B12" s="16" t="s">
        <v>12</v>
      </c>
      <c r="C12" s="5">
        <v>1281900</v>
      </c>
      <c r="D12" s="5">
        <v>1281900</v>
      </c>
      <c r="E12" s="5">
        <f t="shared" si="0"/>
        <v>100</v>
      </c>
      <c r="F12" s="5">
        <v>1233200</v>
      </c>
      <c r="G12" s="14">
        <f t="shared" si="1"/>
        <v>103.94907557573791</v>
      </c>
    </row>
    <row r="13" spans="1:11" x14ac:dyDescent="0.3">
      <c r="A13" s="15" t="s">
        <v>13</v>
      </c>
      <c r="B13" s="16" t="s">
        <v>14</v>
      </c>
      <c r="C13" s="5">
        <v>173576</v>
      </c>
      <c r="D13" s="5">
        <v>173576</v>
      </c>
      <c r="E13" s="5">
        <f t="shared" si="0"/>
        <v>100</v>
      </c>
      <c r="F13" s="5">
        <v>333300</v>
      </c>
      <c r="G13" s="14">
        <f t="shared" si="1"/>
        <v>52.078007800780078</v>
      </c>
    </row>
    <row r="14" spans="1:11" x14ac:dyDescent="0.3">
      <c r="A14" s="15" t="s">
        <v>15</v>
      </c>
      <c r="B14" s="16" t="s">
        <v>16</v>
      </c>
      <c r="C14" s="5">
        <v>571429</v>
      </c>
      <c r="D14" s="5">
        <v>571429</v>
      </c>
      <c r="E14" s="5">
        <f t="shared" si="0"/>
        <v>100</v>
      </c>
      <c r="F14" s="5">
        <v>0</v>
      </c>
      <c r="G14" s="14" t="e">
        <f t="shared" si="1"/>
        <v>#DIV/0!</v>
      </c>
    </row>
    <row r="15" spans="1:11" x14ac:dyDescent="0.3">
      <c r="A15" s="15" t="s">
        <v>19</v>
      </c>
      <c r="B15" s="16" t="s">
        <v>20</v>
      </c>
      <c r="C15" s="5">
        <v>1560076.62</v>
      </c>
      <c r="D15" s="5">
        <v>1238635.81</v>
      </c>
      <c r="E15" s="5">
        <f t="shared" si="0"/>
        <v>79.395831853438068</v>
      </c>
      <c r="F15" s="5">
        <v>2680</v>
      </c>
      <c r="G15" s="14">
        <f t="shared" si="1"/>
        <v>46217.754104477615</v>
      </c>
    </row>
    <row r="16" spans="1:11" x14ac:dyDescent="0.3">
      <c r="A16" s="15" t="s">
        <v>21</v>
      </c>
      <c r="B16" s="16" t="s">
        <v>22</v>
      </c>
      <c r="C16" s="5">
        <v>26039509.239999998</v>
      </c>
      <c r="D16" s="5">
        <v>21457854.27</v>
      </c>
      <c r="E16" s="5">
        <f t="shared" si="0"/>
        <v>82.404987253131509</v>
      </c>
      <c r="F16" s="5">
        <v>24504570.859999999</v>
      </c>
      <c r="G16" s="14">
        <f t="shared" si="1"/>
        <v>87.566741701348036</v>
      </c>
    </row>
    <row r="17" spans="1:7" x14ac:dyDescent="0.3">
      <c r="A17" s="15" t="s">
        <v>23</v>
      </c>
      <c r="B17" s="16" t="s">
        <v>24</v>
      </c>
      <c r="C17" s="5">
        <v>2458297.6</v>
      </c>
      <c r="D17" s="5">
        <v>2179505.3199999998</v>
      </c>
      <c r="E17" s="5">
        <f t="shared" si="0"/>
        <v>88.659132238505194</v>
      </c>
      <c r="F17" s="5">
        <v>1667732.5</v>
      </c>
      <c r="G17" s="14">
        <f t="shared" si="1"/>
        <v>130.68674502655551</v>
      </c>
    </row>
    <row r="18" spans="1:7" x14ac:dyDescent="0.3">
      <c r="A18" s="15" t="s">
        <v>25</v>
      </c>
      <c r="B18" s="16" t="s">
        <v>26</v>
      </c>
      <c r="C18" s="5">
        <v>28040441.280000001</v>
      </c>
      <c r="D18" s="5">
        <v>25557940.219999999</v>
      </c>
      <c r="E18" s="5">
        <f t="shared" si="0"/>
        <v>91.146711868009518</v>
      </c>
      <c r="F18" s="5">
        <v>2341156.8199999998</v>
      </c>
      <c r="G18" s="14">
        <f t="shared" si="1"/>
        <v>1091.6799763973095</v>
      </c>
    </row>
    <row r="19" spans="1:7" x14ac:dyDescent="0.3">
      <c r="A19" s="15" t="s">
        <v>69</v>
      </c>
      <c r="B19" s="16" t="s">
        <v>64</v>
      </c>
      <c r="C19" s="5">
        <v>2930572.68</v>
      </c>
      <c r="D19" s="5">
        <v>2360681.33</v>
      </c>
      <c r="E19" s="5">
        <f t="shared" si="0"/>
        <v>80.553584154752983</v>
      </c>
      <c r="F19" s="5">
        <v>1952444.19</v>
      </c>
      <c r="G19" s="14">
        <f t="shared" si="1"/>
        <v>120.90902992725236</v>
      </c>
    </row>
    <row r="20" spans="1:7" x14ac:dyDescent="0.3">
      <c r="A20" s="15" t="s">
        <v>27</v>
      </c>
      <c r="B20" s="16" t="s">
        <v>28</v>
      </c>
      <c r="C20" s="5">
        <v>523829</v>
      </c>
      <c r="D20" s="5">
        <v>523829</v>
      </c>
      <c r="E20" s="5">
        <f t="shared" si="0"/>
        <v>100</v>
      </c>
      <c r="F20" s="5">
        <v>3267400</v>
      </c>
      <c r="G20" s="14">
        <f t="shared" si="1"/>
        <v>16.031982616147396</v>
      </c>
    </row>
    <row r="21" spans="1:7" x14ac:dyDescent="0.3">
      <c r="A21" s="15" t="s">
        <v>79</v>
      </c>
      <c r="B21" s="16" t="s">
        <v>80</v>
      </c>
      <c r="C21" s="5">
        <v>1228044.1200000001</v>
      </c>
      <c r="D21" s="5">
        <v>1198044.1200000001</v>
      </c>
      <c r="E21" s="5">
        <f t="shared" si="0"/>
        <v>97.557091026990136</v>
      </c>
      <c r="F21" s="5">
        <v>0</v>
      </c>
      <c r="G21" s="14" t="e">
        <f t="shared" si="1"/>
        <v>#DIV/0!</v>
      </c>
    </row>
    <row r="22" spans="1:7" x14ac:dyDescent="0.3">
      <c r="A22" s="15" t="s">
        <v>29</v>
      </c>
      <c r="B22" s="16" t="s">
        <v>30</v>
      </c>
      <c r="C22" s="5">
        <v>148766709.5</v>
      </c>
      <c r="D22" s="5">
        <v>146730417.78999999</v>
      </c>
      <c r="E22" s="5">
        <f t="shared" si="0"/>
        <v>98.631218155699003</v>
      </c>
      <c r="F22" s="5">
        <v>148910121.30000001</v>
      </c>
      <c r="G22" s="14">
        <f t="shared" si="1"/>
        <v>98.536228772785222</v>
      </c>
    </row>
    <row r="23" spans="1:7" x14ac:dyDescent="0.3">
      <c r="A23" s="15" t="s">
        <v>31</v>
      </c>
      <c r="B23" s="16" t="s">
        <v>32</v>
      </c>
      <c r="C23" s="5">
        <v>235202323.72</v>
      </c>
      <c r="D23" s="5">
        <v>230635046</v>
      </c>
      <c r="E23" s="5">
        <f t="shared" si="0"/>
        <v>98.058149406109962</v>
      </c>
      <c r="F23" s="5">
        <v>228631745.25999999</v>
      </c>
      <c r="G23" s="14">
        <f t="shared" si="1"/>
        <v>100.876212853872</v>
      </c>
    </row>
    <row r="24" spans="1:7" x14ac:dyDescent="0.3">
      <c r="A24" s="15" t="s">
        <v>33</v>
      </c>
      <c r="B24" s="16" t="s">
        <v>34</v>
      </c>
      <c r="C24" s="5">
        <v>35563874.57</v>
      </c>
      <c r="D24" s="5">
        <v>35147918.009999998</v>
      </c>
      <c r="E24" s="5">
        <f t="shared" si="0"/>
        <v>98.830395829955819</v>
      </c>
      <c r="F24" s="5">
        <v>36843711.079999998</v>
      </c>
      <c r="G24" s="14">
        <f t="shared" si="1"/>
        <v>95.397333709631297</v>
      </c>
    </row>
    <row r="25" spans="1:7" x14ac:dyDescent="0.3">
      <c r="A25" s="15" t="s">
        <v>35</v>
      </c>
      <c r="B25" s="16" t="s">
        <v>36</v>
      </c>
      <c r="C25" s="5">
        <v>1304165.8</v>
      </c>
      <c r="D25" s="5">
        <v>1304165.8</v>
      </c>
      <c r="E25" s="5">
        <f t="shared" si="0"/>
        <v>100</v>
      </c>
      <c r="F25" s="5">
        <v>1798085</v>
      </c>
      <c r="G25" s="14">
        <f t="shared" si="1"/>
        <v>72.530820289363405</v>
      </c>
    </row>
    <row r="26" spans="1:7" x14ac:dyDescent="0.3">
      <c r="A26" s="15" t="s">
        <v>37</v>
      </c>
      <c r="B26" s="16" t="s">
        <v>38</v>
      </c>
      <c r="C26" s="5">
        <v>21759894</v>
      </c>
      <c r="D26" s="5">
        <v>21625705.390000001</v>
      </c>
      <c r="E26" s="5">
        <f t="shared" si="0"/>
        <v>99.383321398532544</v>
      </c>
      <c r="F26" s="5">
        <v>18555862.469999999</v>
      </c>
      <c r="G26" s="14">
        <f t="shared" si="1"/>
        <v>116.54379000147873</v>
      </c>
    </row>
    <row r="27" spans="1:7" x14ac:dyDescent="0.3">
      <c r="A27" s="15" t="s">
        <v>39</v>
      </c>
      <c r="B27" s="16" t="s">
        <v>40</v>
      </c>
      <c r="C27" s="5">
        <v>67081443.789999999</v>
      </c>
      <c r="D27" s="5">
        <v>63598582.789999999</v>
      </c>
      <c r="E27" s="5">
        <f t="shared" si="0"/>
        <v>94.80801127223323</v>
      </c>
      <c r="F27" s="5">
        <v>54989480</v>
      </c>
      <c r="G27" s="14">
        <f t="shared" si="1"/>
        <v>115.65590871199363</v>
      </c>
    </row>
    <row r="28" spans="1:7" x14ac:dyDescent="0.3">
      <c r="A28" s="15" t="s">
        <v>41</v>
      </c>
      <c r="B28" s="16" t="s">
        <v>42</v>
      </c>
      <c r="C28" s="5">
        <v>27178789.73</v>
      </c>
      <c r="D28" s="5">
        <v>26087743.300000001</v>
      </c>
      <c r="E28" s="5">
        <f t="shared" si="0"/>
        <v>95.985669557626764</v>
      </c>
      <c r="F28" s="5">
        <v>23335511.59</v>
      </c>
      <c r="G28" s="14">
        <f t="shared" si="1"/>
        <v>111.79417772516038</v>
      </c>
    </row>
    <row r="29" spans="1:7" x14ac:dyDescent="0.3">
      <c r="A29" s="15" t="s">
        <v>43</v>
      </c>
      <c r="B29" s="16" t="s">
        <v>44</v>
      </c>
      <c r="C29" s="5">
        <v>4891778.46</v>
      </c>
      <c r="D29" s="5">
        <v>4891778.46</v>
      </c>
      <c r="E29" s="5">
        <f t="shared" si="0"/>
        <v>100</v>
      </c>
      <c r="F29" s="5">
        <v>4616870.58</v>
      </c>
      <c r="G29" s="14">
        <f t="shared" si="1"/>
        <v>105.95442032078795</v>
      </c>
    </row>
    <row r="30" spans="1:7" x14ac:dyDescent="0.3">
      <c r="A30" s="15" t="s">
        <v>45</v>
      </c>
      <c r="B30" s="16" t="s">
        <v>46</v>
      </c>
      <c r="C30" s="5">
        <v>4134996</v>
      </c>
      <c r="D30" s="5">
        <v>2325260.7999999998</v>
      </c>
      <c r="E30" s="5">
        <f t="shared" si="0"/>
        <v>56.233689222432133</v>
      </c>
      <c r="F30" s="5">
        <v>4168015.8</v>
      </c>
      <c r="G30" s="14">
        <f t="shared" si="1"/>
        <v>55.788195428625777</v>
      </c>
    </row>
    <row r="31" spans="1:7" x14ac:dyDescent="0.3">
      <c r="A31" s="15" t="s">
        <v>47</v>
      </c>
      <c r="B31" s="16" t="s">
        <v>48</v>
      </c>
      <c r="C31" s="5">
        <v>18387074.100000001</v>
      </c>
      <c r="D31" s="5">
        <v>15479019.82</v>
      </c>
      <c r="E31" s="5">
        <f t="shared" si="0"/>
        <v>84.184246693170167</v>
      </c>
      <c r="F31" s="5">
        <v>8421854.2100000009</v>
      </c>
      <c r="G31" s="14">
        <f t="shared" si="1"/>
        <v>183.7958653050585</v>
      </c>
    </row>
    <row r="32" spans="1:7" x14ac:dyDescent="0.3">
      <c r="A32" s="15" t="s">
        <v>49</v>
      </c>
      <c r="B32" s="16" t="s">
        <v>50</v>
      </c>
      <c r="C32" s="5">
        <v>498000</v>
      </c>
      <c r="D32" s="5">
        <v>498000</v>
      </c>
      <c r="E32" s="5">
        <f t="shared" si="0"/>
        <v>100</v>
      </c>
      <c r="F32" s="5">
        <v>901995.2</v>
      </c>
      <c r="G32" s="14">
        <f t="shared" si="1"/>
        <v>55.210936820949833</v>
      </c>
    </row>
    <row r="33" spans="1:7" x14ac:dyDescent="0.3">
      <c r="A33" s="15" t="s">
        <v>53</v>
      </c>
      <c r="B33" s="16" t="s">
        <v>54</v>
      </c>
      <c r="C33" s="5">
        <v>6522845.8700000001</v>
      </c>
      <c r="D33" s="5">
        <v>6270073.5899999999</v>
      </c>
      <c r="E33" s="5">
        <f t="shared" si="0"/>
        <v>96.124815992317778</v>
      </c>
      <c r="F33" s="5">
        <v>2372109.38</v>
      </c>
      <c r="G33" s="14">
        <f t="shared" si="1"/>
        <v>264.32480908616446</v>
      </c>
    </row>
    <row r="34" spans="1:7" x14ac:dyDescent="0.3">
      <c r="A34" s="15" t="s">
        <v>55</v>
      </c>
      <c r="B34" s="16" t="s">
        <v>56</v>
      </c>
      <c r="C34" s="5">
        <v>550000</v>
      </c>
      <c r="D34" s="5">
        <v>539934.6</v>
      </c>
      <c r="E34" s="5">
        <f t="shared" si="0"/>
        <v>98.169927272727278</v>
      </c>
      <c r="F34" s="5">
        <v>679830.4</v>
      </c>
      <c r="G34" s="14">
        <f t="shared" si="1"/>
        <v>79.421955828983229</v>
      </c>
    </row>
    <row r="35" spans="1:7" ht="56.25" x14ac:dyDescent="0.3">
      <c r="A35" s="15" t="s">
        <v>57</v>
      </c>
      <c r="B35" s="16" t="s">
        <v>58</v>
      </c>
      <c r="C35" s="5">
        <v>8272900</v>
      </c>
      <c r="D35" s="5">
        <v>8272900</v>
      </c>
      <c r="E35" s="5">
        <f t="shared" si="0"/>
        <v>100</v>
      </c>
      <c r="F35" s="5">
        <v>9552700</v>
      </c>
      <c r="G35" s="14">
        <f t="shared" si="1"/>
        <v>86.602740586431054</v>
      </c>
    </row>
    <row r="36" spans="1:7" x14ac:dyDescent="0.3">
      <c r="A36" s="15" t="s">
        <v>59</v>
      </c>
      <c r="B36" s="16" t="s">
        <v>60</v>
      </c>
      <c r="C36" s="5">
        <v>46274904</v>
      </c>
      <c r="D36" s="5">
        <v>46274904</v>
      </c>
      <c r="E36" s="5">
        <f t="shared" si="0"/>
        <v>100</v>
      </c>
      <c r="F36" s="5">
        <v>29002127</v>
      </c>
      <c r="G36" s="14">
        <f t="shared" si="1"/>
        <v>159.55693180710503</v>
      </c>
    </row>
    <row r="37" spans="1:7" x14ac:dyDescent="0.3">
      <c r="A37" s="17" t="s">
        <v>61</v>
      </c>
      <c r="B37" s="18"/>
      <c r="C37" s="19">
        <f>SUM(C4:C36)</f>
        <v>778650306.34000003</v>
      </c>
      <c r="D37" s="19">
        <f>SUM(D4:D36)</f>
        <v>746427187.75</v>
      </c>
      <c r="E37" s="20">
        <f>D37*100/C37</f>
        <v>95.861670081212338</v>
      </c>
      <c r="F37" s="19">
        <f>SUM(F5:F36)</f>
        <v>667872540.53000009</v>
      </c>
      <c r="G37" s="21">
        <f t="shared" ref="G37" si="2">D37/F37*100</f>
        <v>111.76192199153176</v>
      </c>
    </row>
    <row r="39" spans="1:7" x14ac:dyDescent="0.3">
      <c r="C39" s="22"/>
    </row>
    <row r="40" spans="1:7" x14ac:dyDescent="0.3">
      <c r="C40" s="22"/>
    </row>
  </sheetData>
  <mergeCells count="2">
    <mergeCell ref="A2:E2"/>
    <mergeCell ref="A1:G1"/>
  </mergeCells>
  <pageMargins left="0.74803149606299213" right="0.74803149606299213" top="0.98425196850393704" bottom="0.98425196850393704" header="0.51181102362204722" footer="0.51181102362204722"/>
  <pageSetup paperSize="9" scale="5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G19"/>
  <sheetViews>
    <sheetView tabSelected="1" workbookViewId="0">
      <selection activeCell="G20" sqref="G20"/>
    </sheetView>
  </sheetViews>
  <sheetFormatPr defaultColWidth="9.140625" defaultRowHeight="18.75" x14ac:dyDescent="0.3"/>
  <cols>
    <col min="1" max="1" width="11.85546875" style="1" customWidth="1"/>
    <col min="2" max="2" width="84.7109375" style="1" customWidth="1"/>
    <col min="3" max="3" width="17.85546875" style="1" bestFit="1" customWidth="1"/>
    <col min="4" max="4" width="18.85546875" style="1" customWidth="1"/>
    <col min="5" max="5" width="17.85546875" style="1" bestFit="1" customWidth="1"/>
    <col min="6" max="6" width="22.42578125" style="2" customWidth="1"/>
    <col min="7" max="7" width="18.42578125" style="2" customWidth="1"/>
    <col min="8" max="16384" width="9.140625" style="1"/>
  </cols>
  <sheetData>
    <row r="1" spans="1:7" s="8" customFormat="1" ht="52.5" customHeight="1" x14ac:dyDescent="0.3">
      <c r="A1" s="36" t="s">
        <v>92</v>
      </c>
      <c r="B1" s="36"/>
      <c r="C1" s="36"/>
      <c r="D1" s="36"/>
      <c r="E1" s="36"/>
      <c r="F1" s="36"/>
      <c r="G1" s="36"/>
    </row>
    <row r="2" spans="1:7" s="8" customFormat="1" x14ac:dyDescent="0.3">
      <c r="A2" s="35"/>
      <c r="B2" s="35"/>
      <c r="C2" s="35"/>
      <c r="D2" s="35"/>
      <c r="E2" s="35"/>
      <c r="F2" s="9"/>
      <c r="G2" s="28" t="s">
        <v>0</v>
      </c>
    </row>
    <row r="3" spans="1:7" s="8" customFormat="1" ht="56.25" x14ac:dyDescent="0.3">
      <c r="A3" s="11" t="s">
        <v>1</v>
      </c>
      <c r="B3" s="11" t="s">
        <v>2</v>
      </c>
      <c r="C3" s="11" t="s">
        <v>78</v>
      </c>
      <c r="D3" s="11" t="s">
        <v>87</v>
      </c>
      <c r="E3" s="11" t="s">
        <v>62</v>
      </c>
      <c r="F3" s="11" t="s">
        <v>88</v>
      </c>
      <c r="G3" s="12" t="s">
        <v>90</v>
      </c>
    </row>
    <row r="4" spans="1:7" ht="37.5" x14ac:dyDescent="0.25">
      <c r="A4" s="15" t="s">
        <v>67</v>
      </c>
      <c r="B4" s="16" t="s">
        <v>68</v>
      </c>
      <c r="C4" s="7">
        <v>646649.19999999995</v>
      </c>
      <c r="D4" s="7">
        <v>638773.61</v>
      </c>
      <c r="E4" s="14">
        <f>D4*100/C4</f>
        <v>98.782092361669982</v>
      </c>
      <c r="F4" s="3">
        <v>655040.38</v>
      </c>
      <c r="G4" s="14">
        <f>D4/F4*100</f>
        <v>97.516676758156493</v>
      </c>
    </row>
    <row r="5" spans="1:7" ht="56.25" x14ac:dyDescent="0.25">
      <c r="A5" s="15" t="s">
        <v>3</v>
      </c>
      <c r="B5" s="16" t="s">
        <v>4</v>
      </c>
      <c r="C5" s="7">
        <v>1186302.77</v>
      </c>
      <c r="D5" s="7">
        <v>1184602.08</v>
      </c>
      <c r="E5" s="14">
        <f t="shared" ref="E5:E19" si="0">D5*100/C5</f>
        <v>99.856639464813853</v>
      </c>
      <c r="F5" s="3">
        <v>1161166.81</v>
      </c>
      <c r="G5" s="14">
        <f t="shared" ref="G5:G18" si="1">D5/F5*100</f>
        <v>102.01825179622557</v>
      </c>
    </row>
    <row r="6" spans="1:7" ht="37.5" x14ac:dyDescent="0.25">
      <c r="A6" s="15" t="s">
        <v>5</v>
      </c>
      <c r="B6" s="16" t="s">
        <v>6</v>
      </c>
      <c r="C6" s="7">
        <v>712</v>
      </c>
      <c r="D6" s="7">
        <v>712</v>
      </c>
      <c r="E6" s="14">
        <f t="shared" si="0"/>
        <v>100</v>
      </c>
      <c r="F6" s="3">
        <v>730</v>
      </c>
      <c r="G6" s="14">
        <f t="shared" si="1"/>
        <v>97.534246575342465</v>
      </c>
    </row>
    <row r="7" spans="1:7" hidden="1" x14ac:dyDescent="0.25">
      <c r="A7" s="15" t="s">
        <v>70</v>
      </c>
      <c r="B7" s="16" t="s">
        <v>71</v>
      </c>
      <c r="C7" s="7"/>
      <c r="D7" s="7"/>
      <c r="E7" s="14"/>
      <c r="F7" s="3"/>
      <c r="G7" s="14" t="e">
        <f t="shared" si="1"/>
        <v>#DIV/0!</v>
      </c>
    </row>
    <row r="8" spans="1:7" x14ac:dyDescent="0.25">
      <c r="A8" s="15" t="s">
        <v>7</v>
      </c>
      <c r="B8" s="16" t="s">
        <v>8</v>
      </c>
      <c r="C8" s="7">
        <v>1000</v>
      </c>
      <c r="D8" s="7">
        <v>0</v>
      </c>
      <c r="E8" s="14">
        <f>D8*100/C8</f>
        <v>0</v>
      </c>
      <c r="F8" s="3">
        <v>0</v>
      </c>
      <c r="G8" s="14" t="e">
        <f>D8/F8*100</f>
        <v>#DIV/0!</v>
      </c>
    </row>
    <row r="9" spans="1:7" x14ac:dyDescent="0.25">
      <c r="A9" s="15" t="s">
        <v>9</v>
      </c>
      <c r="B9" s="16" t="s">
        <v>10</v>
      </c>
      <c r="C9" s="7">
        <v>8375</v>
      </c>
      <c r="D9" s="7">
        <v>8375</v>
      </c>
      <c r="E9" s="14">
        <f>D9*100/C9</f>
        <v>100</v>
      </c>
      <c r="F9" s="3">
        <v>3000</v>
      </c>
      <c r="G9" s="14">
        <f>D9/F9*100</f>
        <v>279.16666666666663</v>
      </c>
    </row>
    <row r="10" spans="1:7" ht="37.5" x14ac:dyDescent="0.25">
      <c r="A10" s="15" t="s">
        <v>65</v>
      </c>
      <c r="B10" s="16" t="s">
        <v>66</v>
      </c>
      <c r="C10" s="7">
        <v>60800</v>
      </c>
      <c r="D10" s="7">
        <v>60800</v>
      </c>
      <c r="E10" s="14">
        <f>D10*100/C10</f>
        <v>100</v>
      </c>
      <c r="F10" s="3">
        <v>11436.32</v>
      </c>
      <c r="G10" s="14">
        <f>D10/F10*100</f>
        <v>531.63954838619418</v>
      </c>
    </row>
    <row r="11" spans="1:7" x14ac:dyDescent="0.25">
      <c r="A11" s="15" t="s">
        <v>13</v>
      </c>
      <c r="B11" s="16" t="s">
        <v>14</v>
      </c>
      <c r="C11" s="7">
        <v>675222</v>
      </c>
      <c r="D11" s="7">
        <v>675222</v>
      </c>
      <c r="E11" s="14"/>
      <c r="F11" s="3"/>
      <c r="G11" s="14"/>
    </row>
    <row r="12" spans="1:7" x14ac:dyDescent="0.25">
      <c r="A12" s="15" t="s">
        <v>19</v>
      </c>
      <c r="B12" s="16" t="s">
        <v>20</v>
      </c>
      <c r="C12" s="7">
        <v>30000</v>
      </c>
      <c r="D12" s="7">
        <v>30000</v>
      </c>
      <c r="E12" s="14"/>
      <c r="F12" s="3"/>
      <c r="G12" s="14"/>
    </row>
    <row r="13" spans="1:7" x14ac:dyDescent="0.25">
      <c r="A13" s="15" t="s">
        <v>77</v>
      </c>
      <c r="B13" s="16" t="s">
        <v>24</v>
      </c>
      <c r="C13" s="7">
        <v>0</v>
      </c>
      <c r="D13" s="7">
        <v>0</v>
      </c>
      <c r="E13" s="14" t="e">
        <f>D13*100/C13</f>
        <v>#DIV/0!</v>
      </c>
      <c r="F13" s="3">
        <v>1000000</v>
      </c>
      <c r="G13" s="14">
        <f>D13/F13*100</f>
        <v>0</v>
      </c>
    </row>
    <row r="14" spans="1:7" ht="20.25" customHeight="1" x14ac:dyDescent="0.25">
      <c r="A14" s="15" t="s">
        <v>25</v>
      </c>
      <c r="B14" s="16" t="s">
        <v>26</v>
      </c>
      <c r="C14" s="7">
        <v>107030.98</v>
      </c>
      <c r="D14" s="7">
        <v>107030.98</v>
      </c>
      <c r="E14" s="14">
        <f>D14*100/C14</f>
        <v>100</v>
      </c>
      <c r="F14" s="3">
        <v>58012.61</v>
      </c>
      <c r="G14" s="14">
        <f>D14/F14*100</f>
        <v>184.49606042548334</v>
      </c>
    </row>
    <row r="15" spans="1:7" ht="17.25" customHeight="1" x14ac:dyDescent="0.25">
      <c r="A15" s="15" t="s">
        <v>63</v>
      </c>
      <c r="B15" s="16" t="s">
        <v>64</v>
      </c>
      <c r="C15" s="7">
        <v>7000</v>
      </c>
      <c r="D15" s="7">
        <v>7000</v>
      </c>
      <c r="E15" s="14"/>
      <c r="F15" s="3"/>
      <c r="G15" s="14" t="e">
        <f>D15/F15*100</f>
        <v>#DIV/0!</v>
      </c>
    </row>
    <row r="16" spans="1:7" x14ac:dyDescent="0.25">
      <c r="A16" s="15" t="s">
        <v>27</v>
      </c>
      <c r="B16" s="16" t="s">
        <v>28</v>
      </c>
      <c r="C16" s="7">
        <v>433807.48</v>
      </c>
      <c r="D16" s="7">
        <v>433807.48</v>
      </c>
      <c r="E16" s="14">
        <f t="shared" si="0"/>
        <v>100</v>
      </c>
      <c r="F16" s="3">
        <v>563256.47</v>
      </c>
      <c r="G16" s="14">
        <f t="shared" si="1"/>
        <v>77.017753564375397</v>
      </c>
    </row>
    <row r="17" spans="1:7" x14ac:dyDescent="0.25">
      <c r="A17" s="15" t="s">
        <v>79</v>
      </c>
      <c r="B17" s="16" t="s">
        <v>80</v>
      </c>
      <c r="C17" s="7">
        <v>180000</v>
      </c>
      <c r="D17" s="7">
        <v>180000</v>
      </c>
      <c r="E17" s="14">
        <f t="shared" si="0"/>
        <v>100</v>
      </c>
      <c r="F17" s="3"/>
      <c r="G17" s="14"/>
    </row>
    <row r="18" spans="1:7" x14ac:dyDescent="0.25">
      <c r="A18" s="15" t="s">
        <v>43</v>
      </c>
      <c r="B18" s="16" t="s">
        <v>44</v>
      </c>
      <c r="C18" s="7">
        <v>282935.7</v>
      </c>
      <c r="D18" s="7">
        <v>282935.7</v>
      </c>
      <c r="E18" s="14">
        <f t="shared" si="0"/>
        <v>100</v>
      </c>
      <c r="F18" s="3">
        <v>277440.75</v>
      </c>
      <c r="G18" s="14">
        <f t="shared" si="1"/>
        <v>101.9805850438337</v>
      </c>
    </row>
    <row r="19" spans="1:7" x14ac:dyDescent="0.3">
      <c r="A19" s="31" t="s">
        <v>61</v>
      </c>
      <c r="B19" s="18"/>
      <c r="C19" s="19">
        <f>SUM(C4:C18)</f>
        <v>3619835.13</v>
      </c>
      <c r="D19" s="19">
        <f>SUM(D4:D18)</f>
        <v>3609258.85</v>
      </c>
      <c r="E19" s="21">
        <f t="shared" si="0"/>
        <v>99.707824262150865</v>
      </c>
      <c r="F19" s="26">
        <f>SUM(F4:F18)</f>
        <v>3730083.34</v>
      </c>
      <c r="G19" s="21">
        <f t="shared" ref="G19" si="2">D19/F19*100</f>
        <v>96.760809907266037</v>
      </c>
    </row>
  </sheetData>
  <mergeCells count="2">
    <mergeCell ref="A2:E2"/>
    <mergeCell ref="A1:G1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22"/>
  <sheetViews>
    <sheetView zoomScaleNormal="100" workbookViewId="0">
      <selection activeCell="G12" sqref="G12"/>
    </sheetView>
  </sheetViews>
  <sheetFormatPr defaultColWidth="9.140625" defaultRowHeight="18.75" x14ac:dyDescent="0.3"/>
  <cols>
    <col min="1" max="1" width="10.28515625" style="8" customWidth="1"/>
    <col min="2" max="2" width="65.42578125" style="8" customWidth="1"/>
    <col min="3" max="3" width="21.7109375" style="8" customWidth="1"/>
    <col min="4" max="4" width="22.7109375" style="8" customWidth="1"/>
    <col min="5" max="5" width="15.42578125" style="8" customWidth="1"/>
    <col min="6" max="6" width="20.140625" style="8" customWidth="1"/>
    <col min="7" max="7" width="19.140625" style="8" customWidth="1"/>
    <col min="8" max="10" width="9.140625" style="8" customWidth="1"/>
    <col min="11" max="16384" width="9.140625" style="8"/>
  </cols>
  <sheetData>
    <row r="1" spans="1:10" ht="46.5" customHeight="1" x14ac:dyDescent="0.3">
      <c r="A1" s="36" t="s">
        <v>100</v>
      </c>
      <c r="B1" s="36"/>
      <c r="C1" s="36"/>
      <c r="D1" s="36"/>
      <c r="E1" s="36"/>
      <c r="F1" s="36"/>
      <c r="G1" s="36"/>
      <c r="H1" s="24"/>
      <c r="I1" s="24"/>
      <c r="J1" s="24"/>
    </row>
    <row r="2" spans="1:10" x14ac:dyDescent="0.3">
      <c r="A2" s="35"/>
      <c r="B2" s="35"/>
      <c r="C2" s="35"/>
      <c r="D2" s="35"/>
      <c r="E2" s="35"/>
      <c r="F2" s="9"/>
      <c r="G2" s="10" t="s">
        <v>0</v>
      </c>
      <c r="H2" s="10"/>
      <c r="I2" s="24"/>
      <c r="J2" s="24"/>
    </row>
    <row r="3" spans="1:10" ht="56.25" x14ac:dyDescent="0.3">
      <c r="A3" s="11" t="s">
        <v>1</v>
      </c>
      <c r="B3" s="11" t="s">
        <v>2</v>
      </c>
      <c r="C3" s="11" t="s">
        <v>78</v>
      </c>
      <c r="D3" s="11" t="s">
        <v>87</v>
      </c>
      <c r="E3" s="11" t="s">
        <v>62</v>
      </c>
      <c r="F3" s="11" t="s">
        <v>88</v>
      </c>
      <c r="G3" s="12" t="s">
        <v>90</v>
      </c>
    </row>
    <row r="4" spans="1:10" ht="75" x14ac:dyDescent="0.3">
      <c r="A4" s="15" t="s">
        <v>3</v>
      </c>
      <c r="B4" s="16" t="s">
        <v>4</v>
      </c>
      <c r="C4" s="25">
        <v>9580443.5299999993</v>
      </c>
      <c r="D4" s="25">
        <v>9545569.6899999995</v>
      </c>
      <c r="E4" s="14">
        <f>D4*100/C4</f>
        <v>99.635989295372426</v>
      </c>
      <c r="F4" s="5">
        <v>8469708.7799999993</v>
      </c>
      <c r="G4" s="14">
        <f>D4/F4*100</f>
        <v>112.70245457010861</v>
      </c>
    </row>
    <row r="5" spans="1:10" ht="56.25" x14ac:dyDescent="0.3">
      <c r="A5" s="15" t="s">
        <v>5</v>
      </c>
      <c r="B5" s="16" t="s">
        <v>6</v>
      </c>
      <c r="C5" s="25">
        <v>26355</v>
      </c>
      <c r="D5" s="25">
        <v>26355</v>
      </c>
      <c r="E5" s="14">
        <f t="shared" ref="E5:E19" si="0">D5*100/C5</f>
        <v>100</v>
      </c>
      <c r="F5" s="5">
        <v>26034</v>
      </c>
      <c r="G5" s="14">
        <f>D5/F5*100</f>
        <v>101.23300299608205</v>
      </c>
    </row>
    <row r="6" spans="1:10" hidden="1" x14ac:dyDescent="0.3">
      <c r="A6" s="15" t="s">
        <v>70</v>
      </c>
      <c r="B6" s="16" t="s">
        <v>71</v>
      </c>
      <c r="C6" s="25">
        <v>0</v>
      </c>
      <c r="D6" s="25">
        <v>0</v>
      </c>
      <c r="E6" s="14" t="e">
        <f t="shared" si="0"/>
        <v>#DIV/0!</v>
      </c>
      <c r="F6" s="5">
        <v>0</v>
      </c>
      <c r="G6" s="14" t="e">
        <f t="shared" ref="G6:G17" si="1">D7/F6*100</f>
        <v>#DIV/0!</v>
      </c>
    </row>
    <row r="7" spans="1:10" x14ac:dyDescent="0.3">
      <c r="A7" s="15" t="s">
        <v>7</v>
      </c>
      <c r="B7" s="16" t="s">
        <v>8</v>
      </c>
      <c r="C7" s="25">
        <v>100000</v>
      </c>
      <c r="D7" s="25">
        <v>0</v>
      </c>
      <c r="E7" s="14">
        <f t="shared" si="0"/>
        <v>0</v>
      </c>
      <c r="F7" s="5">
        <v>0</v>
      </c>
      <c r="G7" s="14" t="e">
        <f>D7/F7*100</f>
        <v>#DIV/0!</v>
      </c>
    </row>
    <row r="8" spans="1:10" x14ac:dyDescent="0.3">
      <c r="A8" s="15" t="s">
        <v>9</v>
      </c>
      <c r="B8" s="16" t="s">
        <v>10</v>
      </c>
      <c r="C8" s="25">
        <v>4006921.54</v>
      </c>
      <c r="D8" s="25">
        <v>3877690.29</v>
      </c>
      <c r="E8" s="14">
        <f t="shared" si="0"/>
        <v>96.774799588414197</v>
      </c>
      <c r="F8" s="5">
        <v>1891113.37</v>
      </c>
      <c r="G8" s="14">
        <f t="shared" ref="G8:G20" si="2">D8/F8*100</f>
        <v>205.04800777755591</v>
      </c>
    </row>
    <row r="9" spans="1:10" x14ac:dyDescent="0.3">
      <c r="A9" s="15" t="s">
        <v>81</v>
      </c>
      <c r="B9" s="16" t="s">
        <v>16</v>
      </c>
      <c r="C9" s="25">
        <v>1060454</v>
      </c>
      <c r="D9" s="25">
        <v>1060454</v>
      </c>
      <c r="E9" s="14">
        <f t="shared" si="0"/>
        <v>100</v>
      </c>
      <c r="F9" s="5">
        <v>0</v>
      </c>
      <c r="G9" s="14" t="e">
        <f t="shared" si="2"/>
        <v>#DIV/0!</v>
      </c>
    </row>
    <row r="10" spans="1:10" x14ac:dyDescent="0.3">
      <c r="A10" s="15" t="s">
        <v>19</v>
      </c>
      <c r="B10" s="16" t="s">
        <v>20</v>
      </c>
      <c r="C10" s="25">
        <v>3913495.32</v>
      </c>
      <c r="D10" s="25">
        <v>3913495.32</v>
      </c>
      <c r="E10" s="14">
        <f t="shared" si="0"/>
        <v>100</v>
      </c>
      <c r="F10" s="5">
        <v>1110312.0900000001</v>
      </c>
      <c r="G10" s="14">
        <f t="shared" si="2"/>
        <v>352.46804526824519</v>
      </c>
    </row>
    <row r="11" spans="1:10" x14ac:dyDescent="0.3">
      <c r="A11" s="15" t="s">
        <v>21</v>
      </c>
      <c r="B11" s="16" t="s">
        <v>22</v>
      </c>
      <c r="C11" s="25">
        <v>11206781.43</v>
      </c>
      <c r="D11" s="25">
        <v>10980440.380000001</v>
      </c>
      <c r="E11" s="14">
        <f t="shared" si="0"/>
        <v>97.980320653045879</v>
      </c>
      <c r="F11" s="5">
        <v>11869748.689999999</v>
      </c>
      <c r="G11" s="14">
        <f t="shared" si="2"/>
        <v>92.507774737057218</v>
      </c>
    </row>
    <row r="12" spans="1:10" x14ac:dyDescent="0.3">
      <c r="A12" s="15" t="s">
        <v>23</v>
      </c>
      <c r="B12" s="16" t="s">
        <v>24</v>
      </c>
      <c r="C12" s="25">
        <v>5590136.75</v>
      </c>
      <c r="D12" s="25">
        <v>5590136.75</v>
      </c>
      <c r="E12" s="14">
        <f t="shared" si="0"/>
        <v>100</v>
      </c>
      <c r="F12" s="5">
        <v>705158</v>
      </c>
      <c r="G12" s="14">
        <f t="shared" si="2"/>
        <v>792.74953272883522</v>
      </c>
    </row>
    <row r="13" spans="1:10" x14ac:dyDescent="0.3">
      <c r="A13" s="15" t="s">
        <v>25</v>
      </c>
      <c r="B13" s="16" t="s">
        <v>26</v>
      </c>
      <c r="C13" s="25">
        <v>4595671.9000000004</v>
      </c>
      <c r="D13" s="25">
        <v>4538224.2699999996</v>
      </c>
      <c r="E13" s="14">
        <f t="shared" si="0"/>
        <v>98.749962328685797</v>
      </c>
      <c r="F13" s="5">
        <v>5307184</v>
      </c>
      <c r="G13" s="14">
        <f t="shared" si="2"/>
        <v>85.510965325490872</v>
      </c>
    </row>
    <row r="14" spans="1:10" x14ac:dyDescent="0.3">
      <c r="A14" s="15" t="s">
        <v>63</v>
      </c>
      <c r="B14" s="16" t="s">
        <v>64</v>
      </c>
      <c r="C14" s="25">
        <v>935315.65</v>
      </c>
      <c r="D14" s="25">
        <v>676819.81</v>
      </c>
      <c r="E14" s="14">
        <f t="shared" si="0"/>
        <v>72.362716265893766</v>
      </c>
      <c r="F14" s="5">
        <v>1307208.26</v>
      </c>
      <c r="G14" s="14">
        <f t="shared" si="2"/>
        <v>51.77597409000461</v>
      </c>
    </row>
    <row r="15" spans="1:10" x14ac:dyDescent="0.3">
      <c r="A15" s="15" t="s">
        <v>27</v>
      </c>
      <c r="B15" s="16" t="s">
        <v>28</v>
      </c>
      <c r="C15" s="25">
        <v>12436607.15</v>
      </c>
      <c r="D15" s="25">
        <v>12432427.33</v>
      </c>
      <c r="E15" s="14">
        <f t="shared" si="0"/>
        <v>99.966390994347677</v>
      </c>
      <c r="F15" s="5">
        <v>12592614.779999999</v>
      </c>
      <c r="G15" s="14">
        <f t="shared" si="2"/>
        <v>98.727925432497031</v>
      </c>
    </row>
    <row r="16" spans="1:10" x14ac:dyDescent="0.3">
      <c r="A16" s="15" t="s">
        <v>79</v>
      </c>
      <c r="B16" s="16" t="s">
        <v>85</v>
      </c>
      <c r="C16" s="25">
        <v>299420</v>
      </c>
      <c r="D16" s="25">
        <v>299420</v>
      </c>
      <c r="E16" s="14">
        <f t="shared" si="0"/>
        <v>100</v>
      </c>
      <c r="F16" s="5">
        <v>0</v>
      </c>
      <c r="G16" s="14" t="e">
        <f t="shared" si="2"/>
        <v>#DIV/0!</v>
      </c>
    </row>
    <row r="17" spans="1:7" x14ac:dyDescent="0.3">
      <c r="A17" s="15" t="s">
        <v>43</v>
      </c>
      <c r="B17" s="16" t="s">
        <v>44</v>
      </c>
      <c r="C17" s="25">
        <v>422661</v>
      </c>
      <c r="D17" s="25">
        <v>422660.76</v>
      </c>
      <c r="E17" s="14">
        <f t="shared" si="0"/>
        <v>99.999943216904327</v>
      </c>
      <c r="F17" s="5">
        <v>414450</v>
      </c>
      <c r="G17" s="14">
        <f t="shared" si="2"/>
        <v>101.9811219688744</v>
      </c>
    </row>
    <row r="18" spans="1:7" x14ac:dyDescent="0.3">
      <c r="A18" s="15" t="s">
        <v>51</v>
      </c>
      <c r="B18" s="16" t="s">
        <v>52</v>
      </c>
      <c r="C18" s="25">
        <v>31070450</v>
      </c>
      <c r="D18" s="25">
        <v>31070450</v>
      </c>
      <c r="E18" s="14">
        <f t="shared" si="0"/>
        <v>100</v>
      </c>
      <c r="F18" s="5">
        <v>27169352</v>
      </c>
      <c r="G18" s="14">
        <f t="shared" si="2"/>
        <v>114.3584506542519</v>
      </c>
    </row>
    <row r="19" spans="1:7" hidden="1" x14ac:dyDescent="0.3">
      <c r="A19" s="15" t="s">
        <v>53</v>
      </c>
      <c r="B19" s="16" t="s">
        <v>54</v>
      </c>
      <c r="C19" s="25"/>
      <c r="D19" s="25">
        <v>0</v>
      </c>
      <c r="E19" s="14" t="e">
        <f t="shared" si="0"/>
        <v>#DIV/0!</v>
      </c>
      <c r="F19" s="5"/>
      <c r="G19" s="14" t="e">
        <f t="shared" si="2"/>
        <v>#DIV/0!</v>
      </c>
    </row>
    <row r="20" spans="1:7" x14ac:dyDescent="0.3">
      <c r="A20" s="17" t="s">
        <v>61</v>
      </c>
      <c r="B20" s="18"/>
      <c r="C20" s="19">
        <f>SUM(C4:C19)</f>
        <v>85244713.269999996</v>
      </c>
      <c r="D20" s="19">
        <f>SUM(D4:D19)</f>
        <v>84434143.599999994</v>
      </c>
      <c r="E20" s="21">
        <f>D20*100/C20</f>
        <v>99.049126169933089</v>
      </c>
      <c r="F20" s="19">
        <f>SUM(F4:F18)</f>
        <v>70862883.969999999</v>
      </c>
      <c r="G20" s="14">
        <f t="shared" si="2"/>
        <v>119.15143565952724</v>
      </c>
    </row>
    <row r="22" spans="1:7" x14ac:dyDescent="0.3">
      <c r="C22" s="22"/>
    </row>
  </sheetData>
  <mergeCells count="2">
    <mergeCell ref="A2:E2"/>
    <mergeCell ref="A1:G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18"/>
  <sheetViews>
    <sheetView zoomScaleNormal="100" workbookViewId="0">
      <selection activeCell="G18" sqref="G18"/>
    </sheetView>
  </sheetViews>
  <sheetFormatPr defaultColWidth="9.140625" defaultRowHeight="18.75" x14ac:dyDescent="0.3"/>
  <cols>
    <col min="1" max="1" width="9.140625" style="8"/>
    <col min="2" max="2" width="67.140625" style="8" customWidth="1"/>
    <col min="3" max="3" width="19.42578125" style="8" bestFit="1" customWidth="1"/>
    <col min="4" max="5" width="17.85546875" style="8" bestFit="1" customWidth="1"/>
    <col min="6" max="6" width="22.42578125" style="8" customWidth="1"/>
    <col min="7" max="7" width="21.140625" style="8" customWidth="1"/>
    <col min="8" max="16384" width="9.140625" style="8"/>
  </cols>
  <sheetData>
    <row r="1" spans="1:7" ht="38.25" customHeight="1" x14ac:dyDescent="0.3">
      <c r="A1" s="36" t="s">
        <v>99</v>
      </c>
      <c r="B1" s="36"/>
      <c r="C1" s="36"/>
      <c r="D1" s="36"/>
      <c r="E1" s="36"/>
      <c r="F1" s="36"/>
      <c r="G1" s="36"/>
    </row>
    <row r="2" spans="1:7" x14ac:dyDescent="0.3">
      <c r="A2" s="35"/>
      <c r="B2" s="35"/>
      <c r="C2" s="35"/>
      <c r="D2" s="35"/>
      <c r="E2" s="35"/>
      <c r="F2" s="9"/>
      <c r="G2" s="10" t="s">
        <v>0</v>
      </c>
    </row>
    <row r="3" spans="1:7" ht="56.25" x14ac:dyDescent="0.3">
      <c r="A3" s="11" t="s">
        <v>1</v>
      </c>
      <c r="B3" s="11" t="s">
        <v>2</v>
      </c>
      <c r="C3" s="11" t="s">
        <v>78</v>
      </c>
      <c r="D3" s="11" t="s">
        <v>87</v>
      </c>
      <c r="E3" s="11" t="s">
        <v>62</v>
      </c>
      <c r="F3" s="11" t="s">
        <v>88</v>
      </c>
      <c r="G3" s="12" t="s">
        <v>91</v>
      </c>
    </row>
    <row r="4" spans="1:7" ht="75" x14ac:dyDescent="0.3">
      <c r="A4" s="15" t="s">
        <v>3</v>
      </c>
      <c r="B4" s="16" t="s">
        <v>4</v>
      </c>
      <c r="C4" s="25">
        <v>5344887.9000000004</v>
      </c>
      <c r="D4" s="25">
        <v>5163940.07</v>
      </c>
      <c r="E4" s="14">
        <f>D4*100/C4</f>
        <v>96.614562673989838</v>
      </c>
      <c r="F4" s="5">
        <v>4733043.0199999996</v>
      </c>
      <c r="G4" s="14">
        <f>D4/F4*100</f>
        <v>109.10401718681189</v>
      </c>
    </row>
    <row r="5" spans="1:7" ht="56.25" x14ac:dyDescent="0.3">
      <c r="A5" s="15" t="s">
        <v>5</v>
      </c>
      <c r="B5" s="16" t="s">
        <v>6</v>
      </c>
      <c r="C5" s="25">
        <v>4980</v>
      </c>
      <c r="D5" s="25">
        <v>4980</v>
      </c>
      <c r="E5" s="14">
        <f t="shared" ref="E5:E17" si="0">D5*100/C5</f>
        <v>100</v>
      </c>
      <c r="F5" s="5">
        <v>5155</v>
      </c>
      <c r="G5" s="14">
        <f t="shared" ref="G5:G17" si="1">D5/F5*100</f>
        <v>96.605237633365661</v>
      </c>
    </row>
    <row r="6" spans="1:7" hidden="1" x14ac:dyDescent="0.3">
      <c r="A6" s="15" t="s">
        <v>70</v>
      </c>
      <c r="B6" s="16" t="s">
        <v>71</v>
      </c>
      <c r="C6" s="25">
        <v>0</v>
      </c>
      <c r="D6" s="25">
        <v>0</v>
      </c>
      <c r="E6" s="14" t="e">
        <f t="shared" si="0"/>
        <v>#DIV/0!</v>
      </c>
      <c r="F6" s="5">
        <v>0</v>
      </c>
      <c r="G6" s="14" t="e">
        <f t="shared" si="1"/>
        <v>#DIV/0!</v>
      </c>
    </row>
    <row r="7" spans="1:7" x14ac:dyDescent="0.3">
      <c r="A7" s="15" t="s">
        <v>7</v>
      </c>
      <c r="B7" s="16" t="s">
        <v>8</v>
      </c>
      <c r="C7" s="25">
        <v>50000</v>
      </c>
      <c r="D7" s="25">
        <v>0</v>
      </c>
      <c r="E7" s="14">
        <f t="shared" si="0"/>
        <v>0</v>
      </c>
      <c r="F7" s="5">
        <v>0</v>
      </c>
      <c r="G7" s="14" t="e">
        <f t="shared" si="1"/>
        <v>#DIV/0!</v>
      </c>
    </row>
    <row r="8" spans="1:7" x14ac:dyDescent="0.3">
      <c r="A8" s="15" t="s">
        <v>9</v>
      </c>
      <c r="B8" s="16" t="s">
        <v>10</v>
      </c>
      <c r="C8" s="25">
        <v>126475</v>
      </c>
      <c r="D8" s="25">
        <v>125270.22</v>
      </c>
      <c r="E8" s="14">
        <f t="shared" si="0"/>
        <v>99.04741648547143</v>
      </c>
      <c r="F8" s="5">
        <v>100438</v>
      </c>
      <c r="G8" s="14">
        <f t="shared" si="1"/>
        <v>124.72392919014716</v>
      </c>
    </row>
    <row r="9" spans="1:7" ht="56.25" x14ac:dyDescent="0.3">
      <c r="A9" s="15" t="s">
        <v>65</v>
      </c>
      <c r="B9" s="16" t="s">
        <v>66</v>
      </c>
      <c r="C9" s="25">
        <v>15200</v>
      </c>
      <c r="D9" s="25">
        <v>13820</v>
      </c>
      <c r="E9" s="14">
        <f t="shared" si="0"/>
        <v>90.921052631578945</v>
      </c>
      <c r="F9" s="5">
        <v>26850</v>
      </c>
      <c r="G9" s="14">
        <f t="shared" si="1"/>
        <v>51.471135940409681</v>
      </c>
    </row>
    <row r="10" spans="1:7" x14ac:dyDescent="0.3">
      <c r="A10" s="15" t="s">
        <v>17</v>
      </c>
      <c r="B10" s="16" t="s">
        <v>18</v>
      </c>
      <c r="C10" s="25">
        <v>3644682</v>
      </c>
      <c r="D10" s="25">
        <v>380000</v>
      </c>
      <c r="E10" s="14">
        <f t="shared" si="0"/>
        <v>10.426149661342196</v>
      </c>
      <c r="F10" s="5">
        <v>247500</v>
      </c>
      <c r="G10" s="14">
        <f t="shared" si="1"/>
        <v>153.53535353535352</v>
      </c>
    </row>
    <row r="11" spans="1:7" x14ac:dyDescent="0.3">
      <c r="A11" s="15" t="s">
        <v>21</v>
      </c>
      <c r="B11" s="16" t="s">
        <v>22</v>
      </c>
      <c r="C11" s="25">
        <v>2074515.27</v>
      </c>
      <c r="D11" s="25">
        <v>540320.76</v>
      </c>
      <c r="E11" s="14">
        <f t="shared" si="0"/>
        <v>26.04563908560673</v>
      </c>
      <c r="F11" s="5">
        <v>395667.45</v>
      </c>
      <c r="G11" s="14">
        <f t="shared" si="1"/>
        <v>136.55931515215619</v>
      </c>
    </row>
    <row r="12" spans="1:7" x14ac:dyDescent="0.3">
      <c r="A12" s="15" t="s">
        <v>25</v>
      </c>
      <c r="B12" s="16" t="s">
        <v>26</v>
      </c>
      <c r="C12" s="25">
        <v>526988.37</v>
      </c>
      <c r="D12" s="25">
        <v>469925.59</v>
      </c>
      <c r="E12" s="14">
        <f t="shared" si="0"/>
        <v>89.171909049909388</v>
      </c>
      <c r="F12" s="5">
        <v>372683.09</v>
      </c>
      <c r="G12" s="14">
        <f t="shared" si="1"/>
        <v>126.09254420424602</v>
      </c>
    </row>
    <row r="13" spans="1:7" x14ac:dyDescent="0.3">
      <c r="A13" s="15" t="s">
        <v>63</v>
      </c>
      <c r="B13" s="16" t="s">
        <v>64</v>
      </c>
      <c r="C13" s="25">
        <v>123000</v>
      </c>
      <c r="D13" s="25">
        <v>123000</v>
      </c>
      <c r="E13" s="14">
        <f t="shared" si="0"/>
        <v>100</v>
      </c>
      <c r="F13" s="5">
        <v>602344.56999999995</v>
      </c>
      <c r="G13" s="14">
        <f t="shared" si="1"/>
        <v>20.420205664010552</v>
      </c>
    </row>
    <row r="14" spans="1:7" x14ac:dyDescent="0.3">
      <c r="A14" s="15" t="s">
        <v>27</v>
      </c>
      <c r="B14" s="16" t="s">
        <v>28</v>
      </c>
      <c r="C14" s="25">
        <v>2504394.7000000002</v>
      </c>
      <c r="D14" s="25">
        <v>2460855.61</v>
      </c>
      <c r="E14" s="14">
        <f t="shared" si="0"/>
        <v>98.261492487585912</v>
      </c>
      <c r="F14" s="5">
        <v>4317109.21</v>
      </c>
      <c r="G14" s="14">
        <f t="shared" si="1"/>
        <v>57.002394201651427</v>
      </c>
    </row>
    <row r="15" spans="1:7" x14ac:dyDescent="0.3">
      <c r="A15" s="15" t="s">
        <v>43</v>
      </c>
      <c r="B15" s="16" t="s">
        <v>44</v>
      </c>
      <c r="C15" s="25">
        <v>107243.94</v>
      </c>
      <c r="D15" s="25">
        <v>107243.94</v>
      </c>
      <c r="E15" s="14">
        <f t="shared" si="0"/>
        <v>100</v>
      </c>
      <c r="F15" s="5">
        <v>105161.13</v>
      </c>
      <c r="G15" s="14">
        <f t="shared" si="1"/>
        <v>101.98058921580626</v>
      </c>
    </row>
    <row r="16" spans="1:7" x14ac:dyDescent="0.3">
      <c r="A16" s="15" t="s">
        <v>45</v>
      </c>
      <c r="B16" s="16" t="s">
        <v>46</v>
      </c>
      <c r="C16" s="25">
        <v>214378.74</v>
      </c>
      <c r="D16" s="25">
        <v>180000</v>
      </c>
      <c r="E16" s="14">
        <f t="shared" si="0"/>
        <v>83.963549743785237</v>
      </c>
      <c r="F16" s="5">
        <v>31744.11</v>
      </c>
      <c r="G16" s="14">
        <f t="shared" si="1"/>
        <v>567.03432542288942</v>
      </c>
    </row>
    <row r="17" spans="1:7" x14ac:dyDescent="0.3">
      <c r="A17" s="15" t="s">
        <v>51</v>
      </c>
      <c r="B17" s="16" t="s">
        <v>52</v>
      </c>
      <c r="C17" s="25">
        <v>8271020</v>
      </c>
      <c r="D17" s="25">
        <v>7968132.4199999999</v>
      </c>
      <c r="E17" s="14">
        <f t="shared" si="0"/>
        <v>96.337965813164516</v>
      </c>
      <c r="F17" s="5">
        <v>6696114.4000000004</v>
      </c>
      <c r="G17" s="14">
        <f t="shared" si="1"/>
        <v>118.99636033697392</v>
      </c>
    </row>
    <row r="18" spans="1:7" x14ac:dyDescent="0.3">
      <c r="A18" s="17" t="s">
        <v>61</v>
      </c>
      <c r="B18" s="18"/>
      <c r="C18" s="19">
        <f>SUM(C4:C17)</f>
        <v>23007765.919999998</v>
      </c>
      <c r="D18" s="19">
        <f>SUM(D4:D17)</f>
        <v>17537488.609999999</v>
      </c>
      <c r="E18" s="21">
        <f t="shared" ref="E18" si="2">D18*100/C18</f>
        <v>76.224213472004934</v>
      </c>
      <c r="F18" s="19">
        <f>SUM(F4:F17)</f>
        <v>17633809.98</v>
      </c>
      <c r="G18" s="14">
        <f t="shared" ref="G18" si="3">D18/F18*100</f>
        <v>99.453768810544929</v>
      </c>
    </row>
  </sheetData>
  <mergeCells count="2">
    <mergeCell ref="A2:E2"/>
    <mergeCell ref="A1:G1"/>
  </mergeCells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16"/>
  <sheetViews>
    <sheetView workbookViewId="0">
      <selection activeCell="G15" sqref="G15"/>
    </sheetView>
  </sheetViews>
  <sheetFormatPr defaultColWidth="9.140625" defaultRowHeight="18.75" x14ac:dyDescent="0.3"/>
  <cols>
    <col min="1" max="1" width="9.140625" style="8"/>
    <col min="2" max="2" width="74" style="8" customWidth="1"/>
    <col min="3" max="5" width="17.85546875" style="8" bestFit="1" customWidth="1"/>
    <col min="6" max="6" width="22.42578125" style="8" customWidth="1"/>
    <col min="7" max="7" width="21.140625" style="8" customWidth="1"/>
    <col min="8" max="13" width="9.140625" style="8"/>
    <col min="14" max="14" width="9.140625" style="8" customWidth="1"/>
    <col min="15" max="16384" width="9.140625" style="8"/>
  </cols>
  <sheetData>
    <row r="1" spans="1:7" ht="52.5" customHeight="1" x14ac:dyDescent="0.3">
      <c r="A1" s="36" t="s">
        <v>98</v>
      </c>
      <c r="B1" s="36"/>
      <c r="C1" s="36"/>
      <c r="D1" s="36"/>
      <c r="E1" s="36"/>
      <c r="F1" s="36"/>
      <c r="G1" s="36"/>
    </row>
    <row r="2" spans="1:7" x14ac:dyDescent="0.3">
      <c r="A2" s="35"/>
      <c r="B2" s="35"/>
      <c r="C2" s="35"/>
      <c r="D2" s="35"/>
      <c r="E2" s="35"/>
      <c r="F2" s="9"/>
      <c r="G2" s="10" t="s">
        <v>0</v>
      </c>
    </row>
    <row r="3" spans="1:7" ht="56.25" x14ac:dyDescent="0.3">
      <c r="A3" s="11" t="s">
        <v>1</v>
      </c>
      <c r="B3" s="11" t="s">
        <v>2</v>
      </c>
      <c r="C3" s="11" t="s">
        <v>78</v>
      </c>
      <c r="D3" s="11" t="s">
        <v>87</v>
      </c>
      <c r="E3" s="11" t="s">
        <v>62</v>
      </c>
      <c r="F3" s="11" t="s">
        <v>88</v>
      </c>
      <c r="G3" s="12" t="s">
        <v>90</v>
      </c>
    </row>
    <row r="4" spans="1:7" ht="37.5" x14ac:dyDescent="0.3">
      <c r="A4" s="15" t="s">
        <v>67</v>
      </c>
      <c r="B4" s="16" t="s">
        <v>68</v>
      </c>
      <c r="C4" s="25">
        <v>646653</v>
      </c>
      <c r="D4" s="25">
        <v>646653</v>
      </c>
      <c r="E4" s="14">
        <f>D4*100/C4</f>
        <v>100</v>
      </c>
      <c r="F4" s="5">
        <v>634063</v>
      </c>
      <c r="G4" s="14">
        <f>D4/F4*100</f>
        <v>101.98560710844191</v>
      </c>
    </row>
    <row r="5" spans="1:7" ht="56.25" x14ac:dyDescent="0.3">
      <c r="A5" s="15" t="s">
        <v>3</v>
      </c>
      <c r="B5" s="16" t="s">
        <v>4</v>
      </c>
      <c r="C5" s="25">
        <v>1559088.42</v>
      </c>
      <c r="D5" s="25">
        <v>1540380.17</v>
      </c>
      <c r="E5" s="14">
        <f t="shared" ref="E5:E14" si="0">D5*100/C5</f>
        <v>98.800052020141365</v>
      </c>
      <c r="F5" s="5">
        <v>1597036.95</v>
      </c>
      <c r="G5" s="14">
        <f t="shared" ref="G5:G14" si="1">D5/F5*100</f>
        <v>96.452381392928942</v>
      </c>
    </row>
    <row r="6" spans="1:7" ht="56.25" x14ac:dyDescent="0.3">
      <c r="A6" s="15" t="s">
        <v>5</v>
      </c>
      <c r="B6" s="16" t="s">
        <v>6</v>
      </c>
      <c r="C6" s="25">
        <v>364</v>
      </c>
      <c r="D6" s="25">
        <v>364</v>
      </c>
      <c r="E6" s="14">
        <f t="shared" si="0"/>
        <v>100</v>
      </c>
      <c r="F6" s="5">
        <v>390</v>
      </c>
      <c r="G6" s="14">
        <f t="shared" si="1"/>
        <v>93.333333333333329</v>
      </c>
    </row>
    <row r="7" spans="1:7" hidden="1" x14ac:dyDescent="0.3">
      <c r="A7" s="15" t="s">
        <v>70</v>
      </c>
      <c r="B7" s="16" t="s">
        <v>71</v>
      </c>
      <c r="C7" s="25"/>
      <c r="D7" s="25"/>
      <c r="E7" s="14" t="e">
        <f t="shared" si="0"/>
        <v>#DIV/0!</v>
      </c>
      <c r="F7" s="5">
        <v>0</v>
      </c>
      <c r="G7" s="14" t="e">
        <f t="shared" si="1"/>
        <v>#DIV/0!</v>
      </c>
    </row>
    <row r="8" spans="1:7" x14ac:dyDescent="0.3">
      <c r="A8" s="15" t="s">
        <v>7</v>
      </c>
      <c r="B8" s="16" t="s">
        <v>8</v>
      </c>
      <c r="C8" s="25">
        <v>1000</v>
      </c>
      <c r="D8" s="25">
        <v>0</v>
      </c>
      <c r="E8" s="14">
        <f t="shared" si="0"/>
        <v>0</v>
      </c>
      <c r="F8" s="5">
        <v>0</v>
      </c>
      <c r="G8" s="14" t="e">
        <f t="shared" si="1"/>
        <v>#DIV/0!</v>
      </c>
    </row>
    <row r="9" spans="1:7" x14ac:dyDescent="0.3">
      <c r="A9" s="15" t="s">
        <v>9</v>
      </c>
      <c r="B9" s="16" t="s">
        <v>10</v>
      </c>
      <c r="C9" s="25">
        <v>238712.46</v>
      </c>
      <c r="D9" s="25">
        <v>238712.46</v>
      </c>
      <c r="E9" s="14">
        <f t="shared" si="0"/>
        <v>100</v>
      </c>
      <c r="F9" s="5">
        <v>3000</v>
      </c>
      <c r="G9" s="14">
        <f t="shared" si="1"/>
        <v>7957.0819999999994</v>
      </c>
    </row>
    <row r="10" spans="1:7" x14ac:dyDescent="0.3">
      <c r="A10" s="15" t="s">
        <v>25</v>
      </c>
      <c r="B10" s="16" t="s">
        <v>26</v>
      </c>
      <c r="C10" s="25">
        <v>2020237.74</v>
      </c>
      <c r="D10" s="25">
        <v>1996842.94</v>
      </c>
      <c r="E10" s="14">
        <f t="shared" si="0"/>
        <v>98.841977875336596</v>
      </c>
      <c r="F10" s="5">
        <v>58847.28</v>
      </c>
      <c r="G10" s="14">
        <f t="shared" si="1"/>
        <v>3393.2629341577049</v>
      </c>
    </row>
    <row r="11" spans="1:7" x14ac:dyDescent="0.3">
      <c r="A11" s="15" t="s">
        <v>63</v>
      </c>
      <c r="B11" s="16" t="s">
        <v>64</v>
      </c>
      <c r="C11" s="25">
        <v>305503.75</v>
      </c>
      <c r="D11" s="25">
        <v>305500</v>
      </c>
      <c r="E11" s="14">
        <f t="shared" si="0"/>
        <v>99.998772519158933</v>
      </c>
      <c r="F11" s="5">
        <v>510000</v>
      </c>
      <c r="G11" s="14">
        <f t="shared" si="1"/>
        <v>59.901960784313722</v>
      </c>
    </row>
    <row r="12" spans="1:7" x14ac:dyDescent="0.3">
      <c r="A12" s="15" t="s">
        <v>27</v>
      </c>
      <c r="B12" s="16" t="s">
        <v>28</v>
      </c>
      <c r="C12" s="25">
        <v>801391.32</v>
      </c>
      <c r="D12" s="25">
        <v>798948.64</v>
      </c>
      <c r="E12" s="14">
        <f t="shared" si="0"/>
        <v>99.695195101439339</v>
      </c>
      <c r="F12" s="5">
        <v>723173.31</v>
      </c>
      <c r="G12" s="14">
        <f t="shared" si="1"/>
        <v>110.47817016366382</v>
      </c>
    </row>
    <row r="13" spans="1:7" x14ac:dyDescent="0.3">
      <c r="A13" s="15" t="s">
        <v>79</v>
      </c>
      <c r="B13" s="16" t="s">
        <v>85</v>
      </c>
      <c r="C13" s="25">
        <v>89828.04</v>
      </c>
      <c r="D13" s="25">
        <v>89828.04</v>
      </c>
      <c r="E13" s="14">
        <f t="shared" si="0"/>
        <v>100.00000000000001</v>
      </c>
      <c r="F13" s="5">
        <v>0</v>
      </c>
      <c r="G13" s="14" t="e">
        <f t="shared" si="1"/>
        <v>#DIV/0!</v>
      </c>
    </row>
    <row r="14" spans="1:7" x14ac:dyDescent="0.3">
      <c r="A14" s="15" t="s">
        <v>43</v>
      </c>
      <c r="B14" s="16" t="s">
        <v>44</v>
      </c>
      <c r="C14" s="25">
        <v>205915.95</v>
      </c>
      <c r="D14" s="25">
        <v>205915.95</v>
      </c>
      <c r="E14" s="14">
        <f t="shared" si="0"/>
        <v>100</v>
      </c>
      <c r="F14" s="5">
        <v>72450.39</v>
      </c>
      <c r="G14" s="14">
        <f t="shared" si="1"/>
        <v>284.21648247856223</v>
      </c>
    </row>
    <row r="15" spans="1:7" s="27" customFormat="1" x14ac:dyDescent="0.3">
      <c r="A15" s="17" t="s">
        <v>61</v>
      </c>
      <c r="B15" s="18"/>
      <c r="C15" s="19">
        <f>SUM(C4:C14)</f>
        <v>5868694.6800000006</v>
      </c>
      <c r="D15" s="19">
        <f>SUM(D4:D14)</f>
        <v>5823145.2000000002</v>
      </c>
      <c r="E15" s="21">
        <f t="shared" ref="E15" si="2">D15*100/C15</f>
        <v>99.223856709478696</v>
      </c>
      <c r="F15" s="26">
        <f>SUM(F4:F14)</f>
        <v>3598960.93</v>
      </c>
      <c r="G15" s="21">
        <f>D15/F15*100</f>
        <v>161.80073396906812</v>
      </c>
    </row>
    <row r="16" spans="1:7" x14ac:dyDescent="0.3">
      <c r="C16" s="22"/>
      <c r="D16" s="22"/>
    </row>
  </sheetData>
  <mergeCells count="2">
    <mergeCell ref="A2:E2"/>
    <mergeCell ref="A1:G1"/>
  </mergeCells>
  <pageMargins left="0.7" right="0.7" top="0.75" bottom="0.75" header="0.3" footer="0.3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17"/>
  <sheetViews>
    <sheetView workbookViewId="0">
      <selection activeCell="G17" sqref="G17"/>
    </sheetView>
  </sheetViews>
  <sheetFormatPr defaultColWidth="9.140625" defaultRowHeight="18.75" x14ac:dyDescent="0.3"/>
  <cols>
    <col min="1" max="1" width="12.42578125" style="2" customWidth="1"/>
    <col min="2" max="2" width="74.5703125" style="2" customWidth="1"/>
    <col min="3" max="3" width="17.85546875" style="2" bestFit="1" customWidth="1"/>
    <col min="4" max="4" width="18.140625" style="2" customWidth="1"/>
    <col min="5" max="5" width="15.42578125" style="2" bestFit="1" customWidth="1"/>
    <col min="6" max="6" width="22.42578125" style="2" customWidth="1"/>
    <col min="7" max="7" width="21.140625" style="2" customWidth="1"/>
    <col min="8" max="16384" width="9.140625" style="2"/>
  </cols>
  <sheetData>
    <row r="1" spans="1:7" s="8" customFormat="1" ht="52.5" customHeight="1" x14ac:dyDescent="0.3">
      <c r="A1" s="36" t="s">
        <v>97</v>
      </c>
      <c r="B1" s="36"/>
      <c r="C1" s="36"/>
      <c r="D1" s="36"/>
      <c r="E1" s="36"/>
      <c r="F1" s="36"/>
      <c r="G1" s="36"/>
    </row>
    <row r="2" spans="1:7" s="8" customFormat="1" x14ac:dyDescent="0.3">
      <c r="A2" s="35"/>
      <c r="B2" s="35"/>
      <c r="C2" s="35"/>
      <c r="D2" s="35"/>
      <c r="E2" s="35"/>
      <c r="F2" s="9"/>
      <c r="G2" s="10" t="s">
        <v>0</v>
      </c>
    </row>
    <row r="3" spans="1:7" s="8" customFormat="1" ht="56.25" x14ac:dyDescent="0.3">
      <c r="A3" s="11" t="s">
        <v>1</v>
      </c>
      <c r="B3" s="11" t="s">
        <v>2</v>
      </c>
      <c r="C3" s="11" t="s">
        <v>78</v>
      </c>
      <c r="D3" s="11" t="s">
        <v>87</v>
      </c>
      <c r="E3" s="11" t="s">
        <v>62</v>
      </c>
      <c r="F3" s="11" t="s">
        <v>88</v>
      </c>
      <c r="G3" s="12" t="s">
        <v>90</v>
      </c>
    </row>
    <row r="4" spans="1:7" ht="37.5" x14ac:dyDescent="0.3">
      <c r="A4" s="15" t="s">
        <v>67</v>
      </c>
      <c r="B4" s="16" t="s">
        <v>68</v>
      </c>
      <c r="C4" s="7">
        <v>646649.59</v>
      </c>
      <c r="D4" s="7">
        <v>646649.59</v>
      </c>
      <c r="E4" s="4">
        <f>D4*100/C4</f>
        <v>100</v>
      </c>
      <c r="F4" s="3">
        <v>633929.88</v>
      </c>
      <c r="G4" s="4">
        <f>D4/F4*100</f>
        <v>102.00648532295085</v>
      </c>
    </row>
    <row r="5" spans="1:7" ht="56.25" x14ac:dyDescent="0.3">
      <c r="A5" s="15" t="s">
        <v>3</v>
      </c>
      <c r="B5" s="16" t="s">
        <v>4</v>
      </c>
      <c r="C5" s="7">
        <v>1147453.6499999999</v>
      </c>
      <c r="D5" s="7">
        <v>1144325.8899999999</v>
      </c>
      <c r="E5" s="4">
        <f t="shared" ref="E5:E16" si="0">D5*100/C5</f>
        <v>99.727417312237407</v>
      </c>
      <c r="F5" s="3">
        <v>1067203.25</v>
      </c>
      <c r="G5" s="4">
        <f t="shared" ref="G5:G16" si="1">D5/F5*100</f>
        <v>107.22661217532836</v>
      </c>
    </row>
    <row r="6" spans="1:7" ht="56.25" x14ac:dyDescent="0.3">
      <c r="A6" s="15" t="s">
        <v>5</v>
      </c>
      <c r="B6" s="16" t="s">
        <v>6</v>
      </c>
      <c r="C6" s="7">
        <v>478</v>
      </c>
      <c r="D6" s="7">
        <v>478</v>
      </c>
      <c r="E6" s="4">
        <f t="shared" si="0"/>
        <v>100</v>
      </c>
      <c r="F6" s="3">
        <v>488</v>
      </c>
      <c r="G6" s="4">
        <f t="shared" si="1"/>
        <v>97.950819672131146</v>
      </c>
    </row>
    <row r="7" spans="1:7" hidden="1" x14ac:dyDescent="0.3">
      <c r="A7" s="15" t="s">
        <v>70</v>
      </c>
      <c r="B7" s="16" t="s">
        <v>71</v>
      </c>
      <c r="C7" s="7"/>
      <c r="D7" s="7"/>
      <c r="E7" s="4" t="e">
        <f t="shared" si="0"/>
        <v>#DIV/0!</v>
      </c>
      <c r="F7" s="3">
        <v>0</v>
      </c>
      <c r="G7" s="4" t="e">
        <f t="shared" si="1"/>
        <v>#DIV/0!</v>
      </c>
    </row>
    <row r="8" spans="1:7" x14ac:dyDescent="0.3">
      <c r="A8" s="15" t="s">
        <v>7</v>
      </c>
      <c r="B8" s="16" t="s">
        <v>8</v>
      </c>
      <c r="C8" s="7">
        <v>1000</v>
      </c>
      <c r="D8" s="7">
        <v>0</v>
      </c>
      <c r="E8" s="4">
        <f t="shared" si="0"/>
        <v>0</v>
      </c>
      <c r="F8" s="3">
        <v>0</v>
      </c>
      <c r="G8" s="4" t="e">
        <f t="shared" si="1"/>
        <v>#DIV/0!</v>
      </c>
    </row>
    <row r="9" spans="1:7" x14ac:dyDescent="0.3">
      <c r="A9" s="15" t="s">
        <v>9</v>
      </c>
      <c r="B9" s="16" t="s">
        <v>10</v>
      </c>
      <c r="C9" s="7">
        <v>12405.55</v>
      </c>
      <c r="D9" s="7">
        <v>11312.99</v>
      </c>
      <c r="E9" s="4">
        <f t="shared" si="0"/>
        <v>91.192974112393244</v>
      </c>
      <c r="F9" s="3">
        <v>53500</v>
      </c>
      <c r="G9" s="4">
        <f t="shared" si="1"/>
        <v>21.145775700934578</v>
      </c>
    </row>
    <row r="10" spans="1:7" ht="37.5" x14ac:dyDescent="0.3">
      <c r="A10" s="15" t="s">
        <v>65</v>
      </c>
      <c r="B10" s="16" t="s">
        <v>66</v>
      </c>
      <c r="C10" s="7">
        <v>440600</v>
      </c>
      <c r="D10" s="7">
        <v>440600</v>
      </c>
      <c r="E10" s="4">
        <f t="shared" si="0"/>
        <v>100</v>
      </c>
      <c r="F10" s="3">
        <v>12000</v>
      </c>
      <c r="G10" s="4">
        <f t="shared" si="1"/>
        <v>3671.666666666667</v>
      </c>
    </row>
    <row r="11" spans="1:7" hidden="1" x14ac:dyDescent="0.3">
      <c r="A11" s="15" t="s">
        <v>13</v>
      </c>
      <c r="B11" s="16" t="s">
        <v>14</v>
      </c>
      <c r="C11" s="7"/>
      <c r="D11" s="7"/>
      <c r="E11" s="4" t="e">
        <f t="shared" si="0"/>
        <v>#DIV/0!</v>
      </c>
      <c r="F11" s="3">
        <v>0</v>
      </c>
      <c r="G11" s="4" t="e">
        <f t="shared" si="1"/>
        <v>#DIV/0!</v>
      </c>
    </row>
    <row r="12" spans="1:7" x14ac:dyDescent="0.3">
      <c r="A12" s="15" t="s">
        <v>19</v>
      </c>
      <c r="B12" s="16" t="s">
        <v>20</v>
      </c>
      <c r="C12" s="7">
        <v>30000</v>
      </c>
      <c r="D12" s="7">
        <v>28949.1</v>
      </c>
      <c r="E12" s="4">
        <f t="shared" si="0"/>
        <v>96.497</v>
      </c>
      <c r="F12" s="3">
        <v>0</v>
      </c>
      <c r="G12" s="4"/>
    </row>
    <row r="13" spans="1:7" hidden="1" x14ac:dyDescent="0.3">
      <c r="A13" s="15" t="s">
        <v>76</v>
      </c>
      <c r="B13" s="16" t="s">
        <v>24</v>
      </c>
      <c r="C13" s="7"/>
      <c r="D13" s="7"/>
      <c r="E13" s="4" t="e">
        <f t="shared" si="0"/>
        <v>#DIV/0!</v>
      </c>
      <c r="F13" s="3">
        <v>0</v>
      </c>
      <c r="G13" s="4" t="e">
        <f t="shared" si="1"/>
        <v>#DIV/0!</v>
      </c>
    </row>
    <row r="14" spans="1:7" x14ac:dyDescent="0.3">
      <c r="A14" s="15" t="s">
        <v>63</v>
      </c>
      <c r="B14" s="16" t="s">
        <v>64</v>
      </c>
      <c r="C14" s="7">
        <v>6000</v>
      </c>
      <c r="D14" s="7">
        <v>6000</v>
      </c>
      <c r="E14" s="4">
        <f t="shared" si="0"/>
        <v>100</v>
      </c>
      <c r="F14" s="3">
        <v>0</v>
      </c>
      <c r="G14" s="4" t="e">
        <f t="shared" si="1"/>
        <v>#DIV/0!</v>
      </c>
    </row>
    <row r="15" spans="1:7" x14ac:dyDescent="0.3">
      <c r="A15" s="15" t="s">
        <v>27</v>
      </c>
      <c r="B15" s="16" t="s">
        <v>28</v>
      </c>
      <c r="C15" s="7">
        <v>527507.68000000005</v>
      </c>
      <c r="D15" s="7">
        <v>524192.98</v>
      </c>
      <c r="E15" s="4">
        <f t="shared" si="0"/>
        <v>99.371630001671249</v>
      </c>
      <c r="F15" s="3">
        <v>156713.07</v>
      </c>
      <c r="G15" s="4">
        <f t="shared" si="1"/>
        <v>334.49219008982465</v>
      </c>
    </row>
    <row r="16" spans="1:7" x14ac:dyDescent="0.3">
      <c r="A16" s="15" t="s">
        <v>43</v>
      </c>
      <c r="B16" s="16" t="s">
        <v>44</v>
      </c>
      <c r="C16" s="7">
        <v>318624.69</v>
      </c>
      <c r="D16" s="7">
        <v>318623.76</v>
      </c>
      <c r="E16" s="4">
        <f t="shared" si="0"/>
        <v>99.999708120547723</v>
      </c>
      <c r="F16" s="3">
        <v>312435.71999999997</v>
      </c>
      <c r="G16" s="4">
        <f t="shared" si="1"/>
        <v>101.9805801974243</v>
      </c>
    </row>
    <row r="17" spans="1:7" x14ac:dyDescent="0.3">
      <c r="A17" s="17" t="s">
        <v>61</v>
      </c>
      <c r="B17" s="18"/>
      <c r="C17" s="19">
        <f>SUM(C4:C16)</f>
        <v>3130719.16</v>
      </c>
      <c r="D17" s="19">
        <f>SUM(D4:D16)</f>
        <v>3121132.3099999996</v>
      </c>
      <c r="E17" s="21">
        <f t="shared" ref="E17" si="2">D17*100/C17</f>
        <v>99.693781220542292</v>
      </c>
      <c r="F17" s="26">
        <f>SUM(F4:F16)</f>
        <v>2236269.92</v>
      </c>
      <c r="G17" s="21">
        <f t="shared" ref="G17" si="3">D17/F17*100</f>
        <v>139.56867559171926</v>
      </c>
    </row>
  </sheetData>
  <mergeCells count="2">
    <mergeCell ref="A2:E2"/>
    <mergeCell ref="A1:G1"/>
  </mergeCells>
  <pageMargins left="0.7" right="0.7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18"/>
  <sheetViews>
    <sheetView zoomScaleNormal="100" workbookViewId="0">
      <selection activeCell="G18" sqref="G18"/>
    </sheetView>
  </sheetViews>
  <sheetFormatPr defaultRowHeight="18.75" x14ac:dyDescent="0.3"/>
  <cols>
    <col min="1" max="1" width="11" customWidth="1"/>
    <col min="2" max="2" width="71.28515625" customWidth="1"/>
    <col min="3" max="3" width="18.42578125" customWidth="1"/>
    <col min="4" max="4" width="17.42578125" customWidth="1"/>
    <col min="5" max="5" width="16.42578125" customWidth="1"/>
    <col min="6" max="6" width="18.42578125" style="2" customWidth="1"/>
    <col min="7" max="7" width="17.5703125" style="2" customWidth="1"/>
  </cols>
  <sheetData>
    <row r="1" spans="1:7" s="8" customFormat="1" ht="52.5" customHeight="1" x14ac:dyDescent="0.3">
      <c r="A1" s="36" t="s">
        <v>96</v>
      </c>
      <c r="B1" s="36"/>
      <c r="C1" s="36"/>
      <c r="D1" s="36"/>
      <c r="E1" s="36"/>
      <c r="F1" s="36"/>
      <c r="G1" s="36"/>
    </row>
    <row r="2" spans="1:7" s="8" customFormat="1" x14ac:dyDescent="0.3">
      <c r="A2" s="35"/>
      <c r="B2" s="35"/>
      <c r="C2" s="35"/>
      <c r="D2" s="35"/>
      <c r="E2" s="35"/>
      <c r="F2" s="9"/>
      <c r="G2" s="28" t="s">
        <v>0</v>
      </c>
    </row>
    <row r="3" spans="1:7" s="8" customFormat="1" ht="75" x14ac:dyDescent="0.3">
      <c r="A3" s="11" t="s">
        <v>1</v>
      </c>
      <c r="B3" s="11" t="s">
        <v>2</v>
      </c>
      <c r="C3" s="11" t="s">
        <v>78</v>
      </c>
      <c r="D3" s="11" t="s">
        <v>87</v>
      </c>
      <c r="E3" s="11" t="s">
        <v>62</v>
      </c>
      <c r="F3" s="11" t="s">
        <v>88</v>
      </c>
      <c r="G3" s="12" t="s">
        <v>90</v>
      </c>
    </row>
    <row r="4" spans="1:7" s="2" customFormat="1" ht="37.5" x14ac:dyDescent="0.3">
      <c r="A4" s="15" t="s">
        <v>67</v>
      </c>
      <c r="B4" s="16" t="s">
        <v>68</v>
      </c>
      <c r="C4" s="7">
        <v>619903.62</v>
      </c>
      <c r="D4" s="7">
        <v>619872</v>
      </c>
      <c r="E4" s="4">
        <f>D4*100/C4</f>
        <v>99.994899207073516</v>
      </c>
      <c r="F4" s="3">
        <v>655359.74</v>
      </c>
      <c r="G4" s="4">
        <f>D4/F4*100</f>
        <v>94.584998462066039</v>
      </c>
    </row>
    <row r="5" spans="1:7" s="2" customFormat="1" ht="75" x14ac:dyDescent="0.3">
      <c r="A5" s="15" t="s">
        <v>3</v>
      </c>
      <c r="B5" s="16" t="s">
        <v>4</v>
      </c>
      <c r="C5" s="7">
        <v>1711980.61</v>
      </c>
      <c r="D5" s="7">
        <v>1711957.68</v>
      </c>
      <c r="E5" s="4">
        <f t="shared" ref="E5:E18" si="0">D5*100/C5</f>
        <v>99.998660615671341</v>
      </c>
      <c r="F5" s="3">
        <v>1537063.63</v>
      </c>
      <c r="G5" s="4">
        <f t="shared" ref="G5:G18" si="1">D5/F5*100</f>
        <v>111.37845217247121</v>
      </c>
    </row>
    <row r="6" spans="1:7" s="2" customFormat="1" ht="56.25" x14ac:dyDescent="0.3">
      <c r="A6" s="15" t="s">
        <v>5</v>
      </c>
      <c r="B6" s="16" t="s">
        <v>6</v>
      </c>
      <c r="C6" s="7">
        <v>1278</v>
      </c>
      <c r="D6" s="7">
        <v>1278</v>
      </c>
      <c r="E6" s="4">
        <f t="shared" si="0"/>
        <v>100</v>
      </c>
      <c r="F6" s="3">
        <v>1302</v>
      </c>
      <c r="G6" s="4">
        <f t="shared" si="1"/>
        <v>98.156682027649765</v>
      </c>
    </row>
    <row r="7" spans="1:7" s="2" customFormat="1" x14ac:dyDescent="0.3">
      <c r="A7" s="15" t="s">
        <v>70</v>
      </c>
      <c r="B7" s="16" t="s">
        <v>71</v>
      </c>
      <c r="C7" s="7">
        <v>0</v>
      </c>
      <c r="D7" s="7">
        <v>0</v>
      </c>
      <c r="E7" s="4">
        <v>0</v>
      </c>
      <c r="F7" s="3">
        <v>249940.46</v>
      </c>
      <c r="G7" s="4">
        <f t="shared" si="1"/>
        <v>0</v>
      </c>
    </row>
    <row r="8" spans="1:7" s="2" customFormat="1" x14ac:dyDescent="0.3">
      <c r="A8" s="15" t="s">
        <v>7</v>
      </c>
      <c r="B8" s="16" t="s">
        <v>8</v>
      </c>
      <c r="C8" s="7">
        <v>2000</v>
      </c>
      <c r="D8" s="7">
        <v>0</v>
      </c>
      <c r="E8" s="4">
        <f t="shared" si="0"/>
        <v>0</v>
      </c>
      <c r="F8" s="3">
        <v>0</v>
      </c>
      <c r="G8" s="4" t="e">
        <f t="shared" si="1"/>
        <v>#DIV/0!</v>
      </c>
    </row>
    <row r="9" spans="1:7" s="2" customFormat="1" x14ac:dyDescent="0.3">
      <c r="A9" s="15" t="s">
        <v>9</v>
      </c>
      <c r="B9" s="16" t="s">
        <v>10</v>
      </c>
      <c r="C9" s="7">
        <v>16600</v>
      </c>
      <c r="D9" s="7">
        <v>16600</v>
      </c>
      <c r="E9" s="4">
        <f t="shared" si="0"/>
        <v>100</v>
      </c>
      <c r="F9" s="3">
        <v>5540</v>
      </c>
      <c r="G9" s="4">
        <f t="shared" si="1"/>
        <v>299.63898916967509</v>
      </c>
    </row>
    <row r="10" spans="1:7" s="2" customFormat="1" ht="56.25" x14ac:dyDescent="0.3">
      <c r="A10" s="15" t="s">
        <v>65</v>
      </c>
      <c r="B10" s="16" t="s">
        <v>66</v>
      </c>
      <c r="C10" s="7">
        <v>30777.7</v>
      </c>
      <c r="D10" s="7">
        <v>30777.7</v>
      </c>
      <c r="E10" s="4">
        <f t="shared" si="0"/>
        <v>100</v>
      </c>
      <c r="F10" s="3">
        <v>19015</v>
      </c>
      <c r="G10" s="4">
        <f t="shared" si="1"/>
        <v>161.860110439127</v>
      </c>
    </row>
    <row r="11" spans="1:7" s="2" customFormat="1" hidden="1" x14ac:dyDescent="0.3">
      <c r="A11" s="15" t="s">
        <v>15</v>
      </c>
      <c r="B11" s="16" t="s">
        <v>16</v>
      </c>
      <c r="C11" s="7"/>
      <c r="D11" s="7"/>
      <c r="E11" s="4" t="e">
        <f t="shared" si="0"/>
        <v>#DIV/0!</v>
      </c>
      <c r="F11" s="3">
        <v>0</v>
      </c>
      <c r="G11" s="4" t="e">
        <f t="shared" si="1"/>
        <v>#DIV/0!</v>
      </c>
    </row>
    <row r="12" spans="1:7" s="2" customFormat="1" x14ac:dyDescent="0.3">
      <c r="A12" s="15" t="s">
        <v>23</v>
      </c>
      <c r="B12" s="16" t="s">
        <v>24</v>
      </c>
      <c r="C12" s="7">
        <v>0</v>
      </c>
      <c r="D12" s="7">
        <v>0</v>
      </c>
      <c r="E12" s="4" t="e">
        <f t="shared" si="0"/>
        <v>#DIV/0!</v>
      </c>
      <c r="F12" s="3">
        <v>500000</v>
      </c>
      <c r="G12" s="4">
        <f t="shared" si="1"/>
        <v>0</v>
      </c>
    </row>
    <row r="13" spans="1:7" s="2" customFormat="1" x14ac:dyDescent="0.3">
      <c r="A13" s="15" t="s">
        <v>25</v>
      </c>
      <c r="B13" s="16" t="s">
        <v>26</v>
      </c>
      <c r="C13" s="7">
        <v>63676.99</v>
      </c>
      <c r="D13" s="7">
        <v>63676.99</v>
      </c>
      <c r="E13" s="4">
        <f t="shared" si="0"/>
        <v>100</v>
      </c>
      <c r="F13" s="3">
        <v>73054.490000000005</v>
      </c>
      <c r="G13" s="4">
        <f t="shared" si="1"/>
        <v>87.163691102353866</v>
      </c>
    </row>
    <row r="14" spans="1:7" s="2" customFormat="1" x14ac:dyDescent="0.3">
      <c r="A14" s="15" t="s">
        <v>74</v>
      </c>
      <c r="B14" s="16" t="s">
        <v>75</v>
      </c>
      <c r="C14" s="7">
        <v>40500</v>
      </c>
      <c r="D14" s="7">
        <v>40500</v>
      </c>
      <c r="E14" s="4">
        <f t="shared" si="0"/>
        <v>100</v>
      </c>
      <c r="F14" s="3">
        <v>13000</v>
      </c>
      <c r="G14" s="4">
        <f t="shared" si="1"/>
        <v>311.53846153846155</v>
      </c>
    </row>
    <row r="15" spans="1:7" s="2" customFormat="1" x14ac:dyDescent="0.3">
      <c r="A15" s="15" t="s">
        <v>27</v>
      </c>
      <c r="B15" s="16" t="s">
        <v>28</v>
      </c>
      <c r="C15" s="7">
        <v>971452.91</v>
      </c>
      <c r="D15" s="7">
        <v>970656.19</v>
      </c>
      <c r="E15" s="4">
        <f t="shared" si="0"/>
        <v>99.917986760675817</v>
      </c>
      <c r="F15" s="3">
        <v>1084279.96</v>
      </c>
      <c r="G15" s="4">
        <f t="shared" si="1"/>
        <v>89.520808813989333</v>
      </c>
    </row>
    <row r="16" spans="1:7" s="2" customFormat="1" x14ac:dyDescent="0.3">
      <c r="A16" s="15" t="s">
        <v>79</v>
      </c>
      <c r="B16" s="16" t="s">
        <v>85</v>
      </c>
      <c r="C16" s="7">
        <v>449140</v>
      </c>
      <c r="D16" s="7">
        <v>449140</v>
      </c>
      <c r="E16" s="4">
        <f t="shared" si="0"/>
        <v>100</v>
      </c>
      <c r="F16" s="3"/>
      <c r="G16" s="4"/>
    </row>
    <row r="17" spans="1:7" s="2" customFormat="1" x14ac:dyDescent="0.3">
      <c r="A17" s="15" t="s">
        <v>43</v>
      </c>
      <c r="B17" s="16" t="s">
        <v>44</v>
      </c>
      <c r="C17" s="7">
        <v>230578.39</v>
      </c>
      <c r="D17" s="7">
        <v>230578.39</v>
      </c>
      <c r="E17" s="4">
        <f t="shared" si="0"/>
        <v>100</v>
      </c>
      <c r="F17" s="3">
        <v>58599.96</v>
      </c>
      <c r="G17" s="4">
        <f t="shared" si="1"/>
        <v>393.47874981484637</v>
      </c>
    </row>
    <row r="18" spans="1:7" s="2" customFormat="1" x14ac:dyDescent="0.3">
      <c r="A18" s="17" t="s">
        <v>61</v>
      </c>
      <c r="B18" s="18"/>
      <c r="C18" s="19">
        <f>SUM(C4:C17)</f>
        <v>4137888.2200000007</v>
      </c>
      <c r="D18" s="19">
        <f>SUM(D4:D17)</f>
        <v>4135036.95</v>
      </c>
      <c r="E18" s="21">
        <f t="shared" si="0"/>
        <v>99.931093595370228</v>
      </c>
      <c r="F18" s="26">
        <f>SUM(F4:F17)</f>
        <v>4197155.24</v>
      </c>
      <c r="G18" s="4">
        <f t="shared" si="1"/>
        <v>98.519990649666795</v>
      </c>
    </row>
  </sheetData>
  <mergeCells count="2">
    <mergeCell ref="A2:E2"/>
    <mergeCell ref="A1:G1"/>
  </mergeCells>
  <pageMargins left="0.7" right="0.7" top="0.75" bottom="0.75" header="0.3" footer="0.3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20"/>
  <sheetViews>
    <sheetView workbookViewId="0">
      <selection activeCell="G16" sqref="G16"/>
    </sheetView>
  </sheetViews>
  <sheetFormatPr defaultColWidth="9.140625" defaultRowHeight="18.75" x14ac:dyDescent="0.3"/>
  <cols>
    <col min="1" max="1" width="12.7109375" style="1" customWidth="1"/>
    <col min="2" max="2" width="78.28515625" style="1" customWidth="1"/>
    <col min="3" max="4" width="17.85546875" style="1" bestFit="1" customWidth="1"/>
    <col min="5" max="5" width="15.7109375" style="1" customWidth="1"/>
    <col min="6" max="6" width="22.42578125" style="2" customWidth="1"/>
    <col min="7" max="7" width="21.140625" style="2" customWidth="1"/>
    <col min="8" max="16384" width="9.140625" style="1"/>
  </cols>
  <sheetData>
    <row r="1" spans="1:7" s="8" customFormat="1" ht="52.5" customHeight="1" x14ac:dyDescent="0.3">
      <c r="A1" s="36" t="s">
        <v>95</v>
      </c>
      <c r="B1" s="36"/>
      <c r="C1" s="36"/>
      <c r="D1" s="36"/>
      <c r="E1" s="36"/>
      <c r="F1" s="36"/>
      <c r="G1" s="36"/>
    </row>
    <row r="2" spans="1:7" s="8" customFormat="1" x14ac:dyDescent="0.3">
      <c r="A2" s="35"/>
      <c r="B2" s="35"/>
      <c r="C2" s="35"/>
      <c r="D2" s="35"/>
      <c r="E2" s="35"/>
      <c r="F2" s="9"/>
      <c r="G2" s="28" t="s">
        <v>0</v>
      </c>
    </row>
    <row r="3" spans="1:7" s="8" customFormat="1" ht="56.25" x14ac:dyDescent="0.3">
      <c r="A3" s="11" t="s">
        <v>1</v>
      </c>
      <c r="B3" s="11" t="s">
        <v>2</v>
      </c>
      <c r="C3" s="11" t="s">
        <v>78</v>
      </c>
      <c r="D3" s="11" t="s">
        <v>87</v>
      </c>
      <c r="E3" s="11" t="s">
        <v>62</v>
      </c>
      <c r="F3" s="11" t="s">
        <v>88</v>
      </c>
      <c r="G3" s="12" t="s">
        <v>90</v>
      </c>
    </row>
    <row r="4" spans="1:7" s="2" customFormat="1" ht="37.5" x14ac:dyDescent="0.3">
      <c r="A4" s="15" t="s">
        <v>67</v>
      </c>
      <c r="B4" s="16" t="s">
        <v>68</v>
      </c>
      <c r="C4" s="7">
        <v>853495.3</v>
      </c>
      <c r="D4" s="7">
        <v>850145.53</v>
      </c>
      <c r="E4" s="14">
        <f>D4*100/C4</f>
        <v>99.607523322038205</v>
      </c>
      <c r="F4" s="3">
        <v>815920.39</v>
      </c>
      <c r="G4" s="14">
        <f>D4/F4*100</f>
        <v>104.19466658995984</v>
      </c>
    </row>
    <row r="5" spans="1:7" s="2" customFormat="1" ht="56.25" x14ac:dyDescent="0.3">
      <c r="A5" s="15" t="s">
        <v>3</v>
      </c>
      <c r="B5" s="16" t="s">
        <v>4</v>
      </c>
      <c r="C5" s="7">
        <v>3057678.38</v>
      </c>
      <c r="D5" s="7">
        <v>3042728.4</v>
      </c>
      <c r="E5" s="14">
        <f t="shared" ref="E5:E15" si="0">D5*100/C5</f>
        <v>99.511067609406325</v>
      </c>
      <c r="F5" s="3">
        <v>2817677.79</v>
      </c>
      <c r="G5" s="14">
        <f t="shared" ref="G5:G15" si="1">D5/F5*100</f>
        <v>107.98709528813797</v>
      </c>
    </row>
    <row r="6" spans="1:7" s="2" customFormat="1" ht="56.25" x14ac:dyDescent="0.3">
      <c r="A6" s="15" t="s">
        <v>5</v>
      </c>
      <c r="B6" s="16" t="s">
        <v>6</v>
      </c>
      <c r="C6" s="7">
        <v>3012</v>
      </c>
      <c r="D6" s="7">
        <v>3012</v>
      </c>
      <c r="E6" s="14">
        <f t="shared" si="0"/>
        <v>100</v>
      </c>
      <c r="F6" s="3">
        <v>0</v>
      </c>
      <c r="G6" s="14" t="e">
        <f t="shared" si="1"/>
        <v>#DIV/0!</v>
      </c>
    </row>
    <row r="7" spans="1:7" s="2" customFormat="1" hidden="1" x14ac:dyDescent="0.3">
      <c r="A7" s="15" t="s">
        <v>70</v>
      </c>
      <c r="B7" s="16" t="s">
        <v>71</v>
      </c>
      <c r="C7" s="7">
        <v>0</v>
      </c>
      <c r="D7" s="7">
        <v>0</v>
      </c>
      <c r="E7" s="14" t="e">
        <f t="shared" si="0"/>
        <v>#DIV/0!</v>
      </c>
      <c r="F7" s="3">
        <v>0</v>
      </c>
      <c r="G7" s="14" t="e">
        <f t="shared" si="1"/>
        <v>#DIV/0!</v>
      </c>
    </row>
    <row r="8" spans="1:7" s="2" customFormat="1" x14ac:dyDescent="0.3">
      <c r="A8" s="15" t="s">
        <v>7</v>
      </c>
      <c r="B8" s="16" t="s">
        <v>8</v>
      </c>
      <c r="C8" s="7">
        <v>10000</v>
      </c>
      <c r="D8" s="7">
        <v>0</v>
      </c>
      <c r="E8" s="14">
        <f t="shared" si="0"/>
        <v>0</v>
      </c>
      <c r="F8" s="3">
        <v>0</v>
      </c>
      <c r="G8" s="14" t="e">
        <f t="shared" si="1"/>
        <v>#DIV/0!</v>
      </c>
    </row>
    <row r="9" spans="1:7" s="2" customFormat="1" x14ac:dyDescent="0.3">
      <c r="A9" s="15" t="s">
        <v>9</v>
      </c>
      <c r="B9" s="16" t="s">
        <v>10</v>
      </c>
      <c r="C9" s="7">
        <v>114234.01</v>
      </c>
      <c r="D9" s="7">
        <v>114233.05</v>
      </c>
      <c r="E9" s="14">
        <f t="shared" si="0"/>
        <v>99.999159619801503</v>
      </c>
      <c r="F9" s="3">
        <v>24210.720000000001</v>
      </c>
      <c r="G9" s="14">
        <f t="shared" si="1"/>
        <v>471.8283884163709</v>
      </c>
    </row>
    <row r="10" spans="1:7" s="2" customFormat="1" ht="37.5" x14ac:dyDescent="0.3">
      <c r="A10" s="15" t="s">
        <v>65</v>
      </c>
      <c r="B10" s="16" t="s">
        <v>66</v>
      </c>
      <c r="C10" s="7">
        <v>17760</v>
      </c>
      <c r="D10" s="7">
        <v>17760</v>
      </c>
      <c r="E10" s="14">
        <f t="shared" si="0"/>
        <v>100</v>
      </c>
      <c r="F10" s="3">
        <v>17760</v>
      </c>
      <c r="G10" s="14">
        <f t="shared" si="1"/>
        <v>100</v>
      </c>
    </row>
    <row r="11" spans="1:7" s="2" customFormat="1" x14ac:dyDescent="0.3">
      <c r="A11" s="15" t="s">
        <v>25</v>
      </c>
      <c r="B11" s="16" t="s">
        <v>26</v>
      </c>
      <c r="C11" s="7">
        <v>3311237.99</v>
      </c>
      <c r="D11" s="7">
        <v>3300679.39</v>
      </c>
      <c r="E11" s="14">
        <f t="shared" si="0"/>
        <v>99.681128326266872</v>
      </c>
      <c r="F11" s="3">
        <v>455229.13</v>
      </c>
      <c r="G11" s="14">
        <f t="shared" si="1"/>
        <v>725.05891483701839</v>
      </c>
    </row>
    <row r="12" spans="1:7" s="2" customFormat="1" x14ac:dyDescent="0.3">
      <c r="A12" s="15" t="s">
        <v>63</v>
      </c>
      <c r="B12" s="16" t="s">
        <v>64</v>
      </c>
      <c r="C12" s="7">
        <v>696059</v>
      </c>
      <c r="D12" s="7">
        <v>695559</v>
      </c>
      <c r="E12" s="14">
        <f t="shared" si="0"/>
        <v>99.928167008831153</v>
      </c>
      <c r="F12" s="3">
        <v>933974.09</v>
      </c>
      <c r="G12" s="14">
        <f t="shared" si="1"/>
        <v>74.473050960118186</v>
      </c>
    </row>
    <row r="13" spans="1:7" s="2" customFormat="1" x14ac:dyDescent="0.3">
      <c r="A13" s="15" t="s">
        <v>27</v>
      </c>
      <c r="B13" s="16" t="s">
        <v>28</v>
      </c>
      <c r="C13" s="7">
        <v>1170550</v>
      </c>
      <c r="D13" s="7">
        <v>1151919.1000000001</v>
      </c>
      <c r="E13" s="14">
        <f t="shared" si="0"/>
        <v>98.408363589765514</v>
      </c>
      <c r="F13" s="3">
        <v>1277000</v>
      </c>
      <c r="G13" s="14">
        <f t="shared" si="1"/>
        <v>90.205097885669545</v>
      </c>
    </row>
    <row r="14" spans="1:7" s="2" customFormat="1" x14ac:dyDescent="0.3">
      <c r="A14" s="15" t="s">
        <v>79</v>
      </c>
      <c r="B14" s="16" t="s">
        <v>85</v>
      </c>
      <c r="C14" s="7">
        <v>179656.08</v>
      </c>
      <c r="D14" s="7">
        <v>179656.08</v>
      </c>
      <c r="E14" s="14">
        <f t="shared" si="0"/>
        <v>100.00000000000001</v>
      </c>
      <c r="F14" s="3"/>
      <c r="G14" s="14"/>
    </row>
    <row r="15" spans="1:7" s="2" customFormat="1" x14ac:dyDescent="0.3">
      <c r="A15" s="15" t="s">
        <v>43</v>
      </c>
      <c r="B15" s="16" t="s">
        <v>44</v>
      </c>
      <c r="C15" s="7">
        <v>867547</v>
      </c>
      <c r="D15" s="7">
        <v>867546.06</v>
      </c>
      <c r="E15" s="14">
        <f t="shared" si="0"/>
        <v>99.99989164852164</v>
      </c>
      <c r="F15" s="3">
        <v>850697.34</v>
      </c>
      <c r="G15" s="14">
        <f t="shared" si="1"/>
        <v>101.98057748717071</v>
      </c>
    </row>
    <row r="16" spans="1:7" s="2" customFormat="1" x14ac:dyDescent="0.3">
      <c r="A16" s="17" t="s">
        <v>61</v>
      </c>
      <c r="B16" s="18"/>
      <c r="C16" s="19">
        <f>SUM(C4:C15)</f>
        <v>10281229.76</v>
      </c>
      <c r="D16" s="19">
        <f>SUM(D4:D15)</f>
        <v>10223238.609999999</v>
      </c>
      <c r="E16" s="21">
        <f t="shared" ref="E16" si="2">D16*100/C16</f>
        <v>99.435951230020947</v>
      </c>
      <c r="F16" s="26">
        <f>SUM(F4:F15)</f>
        <v>7192469.46</v>
      </c>
      <c r="G16" s="21">
        <f t="shared" ref="G16" si="3">D16/F16*100</f>
        <v>142.1380885501876</v>
      </c>
    </row>
    <row r="17" spans="1:7" s="2" customFormat="1" x14ac:dyDescent="0.3">
      <c r="A17" s="8"/>
      <c r="B17" s="8"/>
      <c r="C17" s="8"/>
      <c r="D17" s="8"/>
      <c r="E17" s="8"/>
      <c r="F17" s="8"/>
      <c r="G17" s="8"/>
    </row>
    <row r="18" spans="1:7" s="2" customFormat="1" x14ac:dyDescent="0.3"/>
    <row r="19" spans="1:7" s="2" customFormat="1" x14ac:dyDescent="0.3"/>
    <row r="20" spans="1:7" s="2" customFormat="1" x14ac:dyDescent="0.3"/>
  </sheetData>
  <mergeCells count="2">
    <mergeCell ref="A2:E2"/>
    <mergeCell ref="A1:G1"/>
  </mergeCells>
  <pageMargins left="0.7" right="0.7" top="0.75" bottom="0.75" header="0.3" footer="0.3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18"/>
  <sheetViews>
    <sheetView workbookViewId="0">
      <selection activeCell="G17" sqref="G17"/>
    </sheetView>
  </sheetViews>
  <sheetFormatPr defaultRowHeight="18.75" x14ac:dyDescent="0.3"/>
  <cols>
    <col min="1" max="1" width="11.5703125" customWidth="1"/>
    <col min="2" max="2" width="69.140625" customWidth="1"/>
    <col min="3" max="3" width="17.85546875" bestFit="1" customWidth="1"/>
    <col min="4" max="4" width="17.5703125" customWidth="1"/>
    <col min="5" max="5" width="15.42578125" bestFit="1" customWidth="1"/>
    <col min="6" max="6" width="18.85546875" style="2" customWidth="1"/>
    <col min="7" max="7" width="19.85546875" style="2" customWidth="1"/>
  </cols>
  <sheetData>
    <row r="1" spans="1:7" s="8" customFormat="1" ht="52.5" customHeight="1" x14ac:dyDescent="0.3">
      <c r="A1" s="36" t="s">
        <v>94</v>
      </c>
      <c r="B1" s="36"/>
      <c r="C1" s="36"/>
      <c r="D1" s="36"/>
      <c r="E1" s="36"/>
      <c r="F1" s="36"/>
      <c r="G1" s="36"/>
    </row>
    <row r="2" spans="1:7" s="8" customFormat="1" ht="21.75" customHeight="1" x14ac:dyDescent="0.3">
      <c r="A2" s="35"/>
      <c r="B2" s="35"/>
      <c r="C2" s="35"/>
      <c r="D2" s="35"/>
      <c r="E2" s="35"/>
      <c r="F2" s="9"/>
      <c r="G2" s="28" t="s">
        <v>0</v>
      </c>
    </row>
    <row r="3" spans="1:7" s="8" customFormat="1" ht="56.25" x14ac:dyDescent="0.3">
      <c r="A3" s="11" t="s">
        <v>1</v>
      </c>
      <c r="B3" s="11" t="s">
        <v>2</v>
      </c>
      <c r="C3" s="11" t="s">
        <v>78</v>
      </c>
      <c r="D3" s="11" t="s">
        <v>87</v>
      </c>
      <c r="E3" s="11" t="s">
        <v>62</v>
      </c>
      <c r="F3" s="11" t="s">
        <v>88</v>
      </c>
      <c r="G3" s="12" t="s">
        <v>90</v>
      </c>
    </row>
    <row r="4" spans="1:7" s="2" customFormat="1" ht="56.25" x14ac:dyDescent="0.3">
      <c r="A4" s="15" t="s">
        <v>67</v>
      </c>
      <c r="B4" s="16" t="s">
        <v>68</v>
      </c>
      <c r="C4" s="32">
        <v>614994</v>
      </c>
      <c r="D4" s="32">
        <v>613907.51</v>
      </c>
      <c r="E4" s="14">
        <f>D4*100/C4</f>
        <v>99.8233332357714</v>
      </c>
      <c r="F4" s="3">
        <v>633611.13</v>
      </c>
      <c r="G4" s="14">
        <f>D4/F4*100</f>
        <v>96.890266116379621</v>
      </c>
    </row>
    <row r="5" spans="1:7" s="2" customFormat="1" ht="75" x14ac:dyDescent="0.3">
      <c r="A5" s="15" t="s">
        <v>3</v>
      </c>
      <c r="B5" s="16" t="s">
        <v>4</v>
      </c>
      <c r="C5" s="32">
        <v>1622027.25</v>
      </c>
      <c r="D5" s="32">
        <v>1615194.73</v>
      </c>
      <c r="E5" s="14">
        <f t="shared" ref="E5:E17" si="0">D5*100/C5</f>
        <v>99.578766632928023</v>
      </c>
      <c r="F5" s="3">
        <v>1454669.73</v>
      </c>
      <c r="G5" s="14">
        <f t="shared" ref="G5:G17" si="1">D5/F5*100</f>
        <v>111.03515091360292</v>
      </c>
    </row>
    <row r="6" spans="1:7" s="2" customFormat="1" ht="56.25" x14ac:dyDescent="0.3">
      <c r="A6" s="15" t="s">
        <v>5</v>
      </c>
      <c r="B6" s="16" t="s">
        <v>6</v>
      </c>
      <c r="C6" s="32">
        <v>432</v>
      </c>
      <c r="D6" s="32">
        <v>432</v>
      </c>
      <c r="E6" s="14">
        <f t="shared" si="0"/>
        <v>100</v>
      </c>
      <c r="F6" s="3">
        <v>456</v>
      </c>
      <c r="G6" s="14">
        <f t="shared" si="1"/>
        <v>94.73684210526315</v>
      </c>
    </row>
    <row r="7" spans="1:7" s="2" customFormat="1" hidden="1" x14ac:dyDescent="0.3">
      <c r="A7" s="15" t="s">
        <v>70</v>
      </c>
      <c r="B7" s="16" t="s">
        <v>71</v>
      </c>
      <c r="C7" s="32"/>
      <c r="D7" s="32"/>
      <c r="E7" s="14">
        <v>0</v>
      </c>
      <c r="F7" s="3">
        <v>0</v>
      </c>
      <c r="G7" s="14" t="e">
        <f t="shared" si="1"/>
        <v>#DIV/0!</v>
      </c>
    </row>
    <row r="8" spans="1:7" s="2" customFormat="1" x14ac:dyDescent="0.3">
      <c r="A8" s="15" t="s">
        <v>7</v>
      </c>
      <c r="B8" s="16" t="s">
        <v>8</v>
      </c>
      <c r="C8" s="32">
        <v>1500</v>
      </c>
      <c r="D8" s="32">
        <v>0</v>
      </c>
      <c r="E8" s="14">
        <f t="shared" si="0"/>
        <v>0</v>
      </c>
      <c r="F8" s="3">
        <v>0</v>
      </c>
      <c r="G8" s="14">
        <v>0</v>
      </c>
    </row>
    <row r="9" spans="1:7" s="2" customFormat="1" x14ac:dyDescent="0.3">
      <c r="A9" s="15" t="s">
        <v>9</v>
      </c>
      <c r="B9" s="16" t="s">
        <v>10</v>
      </c>
      <c r="C9" s="32">
        <v>49653.75</v>
      </c>
      <c r="D9" s="32">
        <v>49653.75</v>
      </c>
      <c r="E9" s="14">
        <f t="shared" si="0"/>
        <v>100</v>
      </c>
      <c r="F9" s="3">
        <v>23000</v>
      </c>
      <c r="G9" s="14">
        <f t="shared" si="1"/>
        <v>215.8858695652174</v>
      </c>
    </row>
    <row r="10" spans="1:7" s="2" customFormat="1" ht="56.25" x14ac:dyDescent="0.3">
      <c r="A10" s="15" t="s">
        <v>65</v>
      </c>
      <c r="B10" s="16" t="s">
        <v>66</v>
      </c>
      <c r="C10" s="32">
        <v>55917</v>
      </c>
      <c r="D10" s="32">
        <v>38600</v>
      </c>
      <c r="E10" s="14">
        <f>D10*100/C10</f>
        <v>69.030885061788013</v>
      </c>
      <c r="F10" s="3">
        <v>20500</v>
      </c>
      <c r="G10" s="14">
        <f t="shared" si="1"/>
        <v>188.29268292682926</v>
      </c>
    </row>
    <row r="11" spans="1:7" s="2" customFormat="1" x14ac:dyDescent="0.3">
      <c r="A11" s="15" t="s">
        <v>19</v>
      </c>
      <c r="B11" s="16" t="s">
        <v>20</v>
      </c>
      <c r="C11" s="32">
        <v>65002</v>
      </c>
      <c r="D11" s="32">
        <v>35012</v>
      </c>
      <c r="E11" s="14">
        <f t="shared" si="0"/>
        <v>53.862958062828838</v>
      </c>
      <c r="F11" s="3">
        <v>777490.73</v>
      </c>
      <c r="G11" s="14">
        <v>0</v>
      </c>
    </row>
    <row r="12" spans="1:7" s="2" customFormat="1" hidden="1" x14ac:dyDescent="0.3">
      <c r="A12" s="15" t="s">
        <v>23</v>
      </c>
      <c r="B12" s="16" t="s">
        <v>24</v>
      </c>
      <c r="C12" s="32"/>
      <c r="D12" s="32"/>
      <c r="E12" s="14" t="e">
        <f t="shared" si="0"/>
        <v>#DIV/0!</v>
      </c>
      <c r="F12" s="3"/>
      <c r="G12" s="14"/>
    </row>
    <row r="13" spans="1:7" s="2" customFormat="1" hidden="1" x14ac:dyDescent="0.3">
      <c r="A13" s="15" t="s">
        <v>82</v>
      </c>
      <c r="B13" s="16" t="s">
        <v>26</v>
      </c>
      <c r="C13" s="32"/>
      <c r="D13" s="32"/>
      <c r="E13" s="14"/>
      <c r="F13" s="3"/>
      <c r="G13" s="14"/>
    </row>
    <row r="14" spans="1:7" s="2" customFormat="1" x14ac:dyDescent="0.3">
      <c r="A14" s="15" t="s">
        <v>63</v>
      </c>
      <c r="B14" s="16" t="s">
        <v>64</v>
      </c>
      <c r="C14" s="32">
        <v>7000</v>
      </c>
      <c r="D14" s="32">
        <v>4000</v>
      </c>
      <c r="E14" s="14">
        <f t="shared" si="0"/>
        <v>57.142857142857146</v>
      </c>
      <c r="F14" s="3">
        <v>2992.24</v>
      </c>
      <c r="G14" s="14"/>
    </row>
    <row r="15" spans="1:7" s="2" customFormat="1" x14ac:dyDescent="0.3">
      <c r="A15" s="15" t="s">
        <v>27</v>
      </c>
      <c r="B15" s="16" t="s">
        <v>28</v>
      </c>
      <c r="C15" s="32">
        <v>605171.25</v>
      </c>
      <c r="D15" s="32">
        <v>605128.95999999996</v>
      </c>
      <c r="E15" s="14">
        <f t="shared" si="0"/>
        <v>99.993011895393252</v>
      </c>
      <c r="F15" s="3">
        <v>375398.74</v>
      </c>
      <c r="G15" s="14">
        <f t="shared" si="1"/>
        <v>161.19632154332751</v>
      </c>
    </row>
    <row r="16" spans="1:7" s="2" customFormat="1" ht="21.75" customHeight="1" x14ac:dyDescent="0.3">
      <c r="A16" s="15" t="s">
        <v>43</v>
      </c>
      <c r="B16" s="16" t="s">
        <v>44</v>
      </c>
      <c r="C16" s="32">
        <v>324613</v>
      </c>
      <c r="D16" s="32">
        <v>324612</v>
      </c>
      <c r="E16" s="14">
        <f t="shared" si="0"/>
        <v>99.999691940864963</v>
      </c>
      <c r="F16" s="3">
        <v>318307.74</v>
      </c>
      <c r="G16" s="14">
        <f t="shared" si="1"/>
        <v>101.98055504399611</v>
      </c>
    </row>
    <row r="17" spans="1:7" x14ac:dyDescent="0.3">
      <c r="A17" s="17" t="s">
        <v>61</v>
      </c>
      <c r="B17" s="18"/>
      <c r="C17" s="19">
        <f>SUM(C4:C16)</f>
        <v>3346310.25</v>
      </c>
      <c r="D17" s="19">
        <f>SUM(D4:D16)</f>
        <v>3286540.95</v>
      </c>
      <c r="E17" s="21">
        <f t="shared" si="0"/>
        <v>98.213874520451299</v>
      </c>
      <c r="F17" s="26">
        <f>SUM(F4:F16)</f>
        <v>3606426.3100000005</v>
      </c>
      <c r="G17" s="21">
        <f t="shared" si="1"/>
        <v>91.130129039015344</v>
      </c>
    </row>
    <row r="18" spans="1:7" x14ac:dyDescent="0.3">
      <c r="A18" s="29"/>
      <c r="B18" s="29"/>
      <c r="C18" s="29"/>
      <c r="D18" s="29"/>
      <c r="E18" s="29"/>
      <c r="F18" s="8"/>
      <c r="G18" s="8"/>
    </row>
  </sheetData>
  <mergeCells count="2">
    <mergeCell ref="A2:E2"/>
    <mergeCell ref="A1:G1"/>
  </mergeCells>
  <pageMargins left="0.7" right="0.7" top="0.75" bottom="0.75" header="0.3" footer="0.3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17"/>
  <sheetViews>
    <sheetView workbookViewId="0">
      <selection activeCell="G16" sqref="G16"/>
    </sheetView>
  </sheetViews>
  <sheetFormatPr defaultColWidth="9.140625" defaultRowHeight="18.75" x14ac:dyDescent="0.3"/>
  <cols>
    <col min="1" max="1" width="19.7109375" style="1" customWidth="1"/>
    <col min="2" max="2" width="73.140625" style="1" customWidth="1"/>
    <col min="3" max="3" width="18.42578125" style="1" customWidth="1"/>
    <col min="4" max="4" width="17.7109375" style="1" customWidth="1"/>
    <col min="5" max="5" width="16.42578125" style="1" customWidth="1"/>
    <col min="6" max="6" width="22.42578125" style="2" customWidth="1"/>
    <col min="7" max="7" width="21.140625" style="2" customWidth="1"/>
    <col min="8" max="249" width="48.7109375" style="1" customWidth="1"/>
    <col min="250" max="16384" width="9.140625" style="1"/>
  </cols>
  <sheetData>
    <row r="1" spans="1:7" s="8" customFormat="1" ht="52.5" customHeight="1" x14ac:dyDescent="0.3">
      <c r="A1" s="36" t="s">
        <v>93</v>
      </c>
      <c r="B1" s="36"/>
      <c r="C1" s="36"/>
      <c r="D1" s="36"/>
      <c r="E1" s="36"/>
      <c r="F1" s="36"/>
      <c r="G1" s="36"/>
    </row>
    <row r="2" spans="1:7" s="8" customFormat="1" x14ac:dyDescent="0.3">
      <c r="A2" s="35"/>
      <c r="B2" s="35"/>
      <c r="C2" s="35"/>
      <c r="D2" s="35"/>
      <c r="E2" s="35"/>
      <c r="F2" s="9"/>
      <c r="G2" s="28" t="s">
        <v>0</v>
      </c>
    </row>
    <row r="3" spans="1:7" s="8" customFormat="1" ht="56.25" x14ac:dyDescent="0.3">
      <c r="A3" s="11" t="s">
        <v>1</v>
      </c>
      <c r="B3" s="11" t="s">
        <v>2</v>
      </c>
      <c r="C3" s="11" t="s">
        <v>78</v>
      </c>
      <c r="D3" s="11" t="s">
        <v>87</v>
      </c>
      <c r="E3" s="11" t="s">
        <v>62</v>
      </c>
      <c r="F3" s="11" t="s">
        <v>88</v>
      </c>
      <c r="G3" s="12" t="s">
        <v>90</v>
      </c>
    </row>
    <row r="4" spans="1:7" s="2" customFormat="1" ht="37.5" x14ac:dyDescent="0.3">
      <c r="A4" s="15" t="s">
        <v>67</v>
      </c>
      <c r="B4" s="16" t="s">
        <v>68</v>
      </c>
      <c r="C4" s="7">
        <v>880788.85</v>
      </c>
      <c r="D4" s="7">
        <v>880788.85</v>
      </c>
      <c r="E4" s="14">
        <f>D4*100/C4</f>
        <v>100</v>
      </c>
      <c r="F4" s="3">
        <v>768450.23</v>
      </c>
      <c r="G4" s="14">
        <f>D4/F4*100</f>
        <v>114.61885436614419</v>
      </c>
    </row>
    <row r="5" spans="1:7" s="2" customFormat="1" ht="56.25" x14ac:dyDescent="0.3">
      <c r="A5" s="15" t="s">
        <v>3</v>
      </c>
      <c r="B5" s="16" t="s">
        <v>4</v>
      </c>
      <c r="C5" s="7">
        <v>2444307.1800000002</v>
      </c>
      <c r="D5" s="7">
        <v>2415088.9500000002</v>
      </c>
      <c r="E5" s="14">
        <f t="shared" ref="E5:E16" si="0">D5*100/C5</f>
        <v>98.804641649009113</v>
      </c>
      <c r="F5" s="3">
        <v>2361572.2400000002</v>
      </c>
      <c r="G5" s="14">
        <f t="shared" ref="G5:G16" si="1">D5/F5*100</f>
        <v>102.26614748825129</v>
      </c>
    </row>
    <row r="6" spans="1:7" s="2" customFormat="1" ht="54.75" customHeight="1" x14ac:dyDescent="0.3">
      <c r="A6" s="15" t="s">
        <v>5</v>
      </c>
      <c r="B6" s="16" t="s">
        <v>6</v>
      </c>
      <c r="C6" s="7">
        <v>2048</v>
      </c>
      <c r="D6" s="7">
        <v>2048</v>
      </c>
      <c r="E6" s="14">
        <f t="shared" si="0"/>
        <v>100</v>
      </c>
      <c r="F6" s="3">
        <v>2070</v>
      </c>
      <c r="G6" s="14"/>
    </row>
    <row r="7" spans="1:7" s="2" customFormat="1" ht="24.75" hidden="1" customHeight="1" x14ac:dyDescent="0.3">
      <c r="A7" s="15" t="s">
        <v>70</v>
      </c>
      <c r="B7" s="16" t="s">
        <v>71</v>
      </c>
      <c r="C7" s="7"/>
      <c r="D7" s="7"/>
      <c r="E7" s="14"/>
      <c r="F7" s="3">
        <v>0</v>
      </c>
      <c r="G7" s="14"/>
    </row>
    <row r="8" spans="1:7" s="2" customFormat="1" x14ac:dyDescent="0.3">
      <c r="A8" s="15" t="s">
        <v>7</v>
      </c>
      <c r="B8" s="16" t="s">
        <v>8</v>
      </c>
      <c r="C8" s="7">
        <v>5000</v>
      </c>
      <c r="D8" s="7">
        <v>0</v>
      </c>
      <c r="E8" s="14">
        <f t="shared" si="0"/>
        <v>0</v>
      </c>
      <c r="F8" s="3">
        <v>0</v>
      </c>
      <c r="G8" s="14"/>
    </row>
    <row r="9" spans="1:7" s="2" customFormat="1" x14ac:dyDescent="0.3">
      <c r="A9" s="15" t="s">
        <v>9</v>
      </c>
      <c r="B9" s="16" t="s">
        <v>10</v>
      </c>
      <c r="C9" s="7">
        <v>55336</v>
      </c>
      <c r="D9" s="7">
        <v>54336</v>
      </c>
      <c r="E9" s="14">
        <f t="shared" si="0"/>
        <v>98.192858175509613</v>
      </c>
      <c r="F9" s="3">
        <v>37994</v>
      </c>
      <c r="G9" s="14">
        <f t="shared" si="1"/>
        <v>143.01205453492656</v>
      </c>
    </row>
    <row r="10" spans="1:7" s="2" customFormat="1" ht="52.5" customHeight="1" x14ac:dyDescent="0.3">
      <c r="A10" s="15" t="s">
        <v>65</v>
      </c>
      <c r="B10" s="16" t="s">
        <v>66</v>
      </c>
      <c r="C10" s="7">
        <v>82000</v>
      </c>
      <c r="D10" s="7">
        <v>82000</v>
      </c>
      <c r="E10" s="14">
        <f t="shared" si="0"/>
        <v>100</v>
      </c>
      <c r="F10" s="3">
        <v>102000</v>
      </c>
      <c r="G10" s="14">
        <f t="shared" si="1"/>
        <v>80.392156862745097</v>
      </c>
    </row>
    <row r="11" spans="1:7" s="2" customFormat="1" ht="26.25" hidden="1" customHeight="1" x14ac:dyDescent="0.3">
      <c r="A11" s="15" t="s">
        <v>21</v>
      </c>
      <c r="B11" s="16" t="s">
        <v>22</v>
      </c>
      <c r="C11" s="7"/>
      <c r="D11" s="7"/>
      <c r="E11" s="14" t="e">
        <f t="shared" si="0"/>
        <v>#DIV/0!</v>
      </c>
      <c r="F11" s="3">
        <v>0</v>
      </c>
      <c r="G11" s="14" t="e">
        <f t="shared" si="1"/>
        <v>#DIV/0!</v>
      </c>
    </row>
    <row r="12" spans="1:7" s="2" customFormat="1" ht="18" customHeight="1" x14ac:dyDescent="0.3">
      <c r="A12" s="15" t="s">
        <v>25</v>
      </c>
      <c r="B12" s="16" t="s">
        <v>26</v>
      </c>
      <c r="C12" s="7">
        <v>1402288.99</v>
      </c>
      <c r="D12" s="7">
        <v>1402288.99</v>
      </c>
      <c r="E12" s="14">
        <f t="shared" si="0"/>
        <v>100</v>
      </c>
      <c r="F12" s="3">
        <v>1296513.9099999999</v>
      </c>
      <c r="G12" s="14">
        <f t="shared" si="1"/>
        <v>108.15842230339048</v>
      </c>
    </row>
    <row r="13" spans="1:7" s="2" customFormat="1" ht="17.25" customHeight="1" x14ac:dyDescent="0.3">
      <c r="A13" s="15" t="s">
        <v>63</v>
      </c>
      <c r="B13" s="16" t="s">
        <v>64</v>
      </c>
      <c r="C13" s="7">
        <v>177278.29</v>
      </c>
      <c r="D13" s="7">
        <v>177278.29</v>
      </c>
      <c r="E13" s="14"/>
      <c r="F13" s="3">
        <v>0</v>
      </c>
      <c r="G13" s="14" t="e">
        <f t="shared" si="1"/>
        <v>#DIV/0!</v>
      </c>
    </row>
    <row r="14" spans="1:7" s="2" customFormat="1" ht="17.25" customHeight="1" x14ac:dyDescent="0.3">
      <c r="A14" s="15" t="s">
        <v>27</v>
      </c>
      <c r="B14" s="16" t="s">
        <v>28</v>
      </c>
      <c r="C14" s="7">
        <v>1056498.76</v>
      </c>
      <c r="D14" s="7">
        <v>1011941.91</v>
      </c>
      <c r="E14" s="14">
        <f t="shared" si="0"/>
        <v>95.782593251694877</v>
      </c>
      <c r="F14" s="3">
        <v>1501547.56</v>
      </c>
      <c r="G14" s="14">
        <f t="shared" si="1"/>
        <v>67.393263920324969</v>
      </c>
    </row>
    <row r="15" spans="1:7" s="2" customFormat="1" hidden="1" x14ac:dyDescent="0.3">
      <c r="A15" s="15" t="s">
        <v>43</v>
      </c>
      <c r="B15" s="16" t="s">
        <v>44</v>
      </c>
      <c r="C15" s="5">
        <v>0</v>
      </c>
      <c r="D15" s="5">
        <v>0</v>
      </c>
      <c r="E15" s="14" t="e">
        <f t="shared" si="0"/>
        <v>#DIV/0!</v>
      </c>
      <c r="F15" s="3">
        <v>0</v>
      </c>
      <c r="G15" s="14" t="e">
        <f t="shared" si="1"/>
        <v>#DIV/0!</v>
      </c>
    </row>
    <row r="16" spans="1:7" s="2" customFormat="1" x14ac:dyDescent="0.3">
      <c r="A16" s="17" t="s">
        <v>61</v>
      </c>
      <c r="B16" s="18"/>
      <c r="C16" s="19">
        <f>SUM(C4:C15)</f>
        <v>6105546.0700000003</v>
      </c>
      <c r="D16" s="19">
        <f>SUM(D4:D15)</f>
        <v>6025770.9900000002</v>
      </c>
      <c r="E16" s="21">
        <f t="shared" si="0"/>
        <v>98.693399753512949</v>
      </c>
      <c r="F16" s="26">
        <f>SUM(F4:F15)</f>
        <v>6070147.9399999995</v>
      </c>
      <c r="G16" s="21">
        <f t="shared" si="1"/>
        <v>99.268931326902731</v>
      </c>
    </row>
    <row r="17" spans="1:7" x14ac:dyDescent="0.3">
      <c r="A17" s="30"/>
      <c r="B17" s="30"/>
      <c r="C17" s="30"/>
      <c r="D17" s="30"/>
      <c r="E17" s="30"/>
      <c r="F17" s="8"/>
      <c r="G17" s="8"/>
    </row>
  </sheetData>
  <mergeCells count="2">
    <mergeCell ref="A2:E2"/>
    <mergeCell ref="A1:G1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МР </vt:lpstr>
      <vt:lpstr>Емва</vt:lpstr>
      <vt:lpstr>Синдор</vt:lpstr>
      <vt:lpstr>Иоссер</vt:lpstr>
      <vt:lpstr>Мещура</vt:lpstr>
      <vt:lpstr>Серёгово</vt:lpstr>
      <vt:lpstr>Тракт</vt:lpstr>
      <vt:lpstr>Туръя</vt:lpstr>
      <vt:lpstr>Чиньяворык</vt:lpstr>
      <vt:lpstr>Шошка</vt:lpstr>
      <vt:lpstr>'МР '!LAST_CELL</vt:lpstr>
      <vt:lpstr>'МР 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dc:description>POI HSSF rep:2.42.0.101</dc:description>
  <cp:lastModifiedBy>Ковригина</cp:lastModifiedBy>
  <cp:lastPrinted>2019-06-24T12:10:06Z</cp:lastPrinted>
  <dcterms:created xsi:type="dcterms:W3CDTF">2017-08-30T15:41:23Z</dcterms:created>
  <dcterms:modified xsi:type="dcterms:W3CDTF">2020-01-20T06:04:49Z</dcterms:modified>
</cp:coreProperties>
</file>