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3250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6" i="1" l="1"/>
  <c r="E18" i="1"/>
  <c r="C16" i="1"/>
  <c r="F4" i="1" l="1"/>
  <c r="D4" i="1"/>
  <c r="C4" i="1"/>
  <c r="G20" i="1" l="1"/>
  <c r="G19" i="1"/>
  <c r="G17" i="1"/>
  <c r="G15" i="1"/>
  <c r="G14" i="1"/>
  <c r="G13" i="1"/>
  <c r="G12" i="1"/>
  <c r="G11" i="1"/>
  <c r="G10" i="1"/>
  <c r="G9" i="1"/>
  <c r="G8" i="1"/>
  <c r="G7" i="1"/>
  <c r="G6" i="1"/>
  <c r="G5" i="1"/>
  <c r="F16" i="1"/>
  <c r="E17" i="1"/>
  <c r="E15" i="1"/>
  <c r="E14" i="1"/>
  <c r="E13" i="1"/>
  <c r="E12" i="1"/>
  <c r="E11" i="1"/>
  <c r="E10" i="1"/>
  <c r="E9" i="1"/>
  <c r="E8" i="1"/>
  <c r="E7" i="1"/>
  <c r="E6" i="1"/>
  <c r="E5" i="1"/>
  <c r="G16" i="1" l="1"/>
  <c r="G4" i="1"/>
  <c r="F3" i="1"/>
  <c r="C3" i="1"/>
  <c r="E4" i="1"/>
  <c r="E16" i="1"/>
  <c r="D3" i="1"/>
  <c r="G3" i="1" l="1"/>
  <c r="E3" i="1"/>
</calcChain>
</file>

<file path=xl/sharedStrings.xml><?xml version="1.0" encoding="utf-8"?>
<sst xmlns="http://schemas.openxmlformats.org/spreadsheetml/2006/main" count="43" uniqueCount="43">
  <si>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</si>
  <si>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</si>
  <si>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</si>
  <si>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</si>
  <si>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</si>
  <si>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</si>
  <si>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</si>
  <si>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</si>
  <si>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</si>
  <si>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</si>
  <si>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</si>
  <si>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</si>
  <si>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</si>
  <si>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</si>
  <si>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</si>
  <si>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</si>
  <si>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</si>
  <si>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</si>
  <si>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</si>
  <si>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</si>
  <si>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</si>
  <si>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</si>
  <si>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</si>
  <si>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</si>
  <si>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</si>
  <si>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</si>
  <si>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</si>
  <si>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</si>
  <si>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</si>
  <si>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</si>
  <si>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</si>
  <si>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</si>
  <si>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</si>
  <si>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</si>
  <si>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</si>
  <si>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% исполнения </t>
  </si>
  <si>
    <t>Бюджетные назначения 2019 год</t>
  </si>
  <si>
    <t>2 07 00 000 00 0000 000</t>
  </si>
  <si>
    <t>ПРОЧИЕ БЕЗВОЗМЕЗДНЫЕ ПОСТУПЛЕНИЯ</t>
  </si>
  <si>
    <t>Поступило на 01.01.2019</t>
  </si>
  <si>
    <t xml:space="preserve">% исполнения к 2019 году </t>
  </si>
  <si>
    <t>Сведения на 01.01.2020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</si>
  <si>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Поступило на 01.01.2020г.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</si>
</sst>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F21" sqref="F21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42578125" style="1" customWidth="1"/>
    <col min="4" max="4" width="17.28515625" style="1" customWidth="1"/>
    <col min="5" max="5" width="15.85546875" style="1" customWidth="1"/>
    <col min="6" max="6" width="15.5703125" style="1" customWidth="1"/>
    <col min="7" max="7" width="16.42578125" style="1" customWidth="1"/>
    <col min="8" max="8" width="15.7109375" style="1" customWidth="1"/>
    <col min="9" max="16384" width="9.140625" style="1"/>
  </cols>
  <sheetData>
    <row r="1" spans="1:7" ht="53.25" customHeight="1" x14ac:dyDescent="0.3">
      <c r="A1" s="19" t="s">
        <v>41</v>
      </c>
      <c r="B1" s="19"/>
      <c r="C1" s="19"/>
      <c r="D1" s="19"/>
      <c r="E1" s="19"/>
      <c r="F1" s="19"/>
      <c r="G1" s="19"/>
    </row>
    <row r="2" spans="1:7" s="6" customFormat="1" ht="56.25" x14ac:dyDescent="0.3">
      <c r="A2" s="4" t="s">
        <v>0</v>
      </c>
      <c r="B2" s="4" t="s">
        <v>1</v>
      </c>
      <c r="C2" s="5" t="s">
        <v>36</v>
      </c>
      <c r="D2" s="5" t="s">
        <v>42</v>
      </c>
      <c r="E2" s="5" t="s">
        <v>35</v>
      </c>
      <c r="F2" s="5" t="s">
        <v>39</v>
      </c>
      <c r="G2" s="5" t="s">
        <v>40</v>
      </c>
    </row>
    <row r="3" spans="1:7" x14ac:dyDescent="0.25">
      <c r="A3" s="7" t="s">
        <v>2</v>
      </c>
      <c r="B3" s="7"/>
      <c r="C3" s="8">
        <f>C4+C16</f>
        <v>893246.41</v>
      </c>
      <c r="D3" s="8">
        <f>D4+D16</f>
        <v>894305.17</v>
      </c>
      <c r="E3" s="8">
        <f>D3*100/C3</f>
        <v>100.11852944362799</v>
      </c>
      <c r="F3" s="8">
        <f>F4+F16</f>
        <v>831293.46</v>
      </c>
      <c r="G3" s="14">
        <f>D3*100/F3</f>
        <v>107.57995978941059</v>
      </c>
    </row>
    <row r="4" spans="1:7" x14ac:dyDescent="0.25">
      <c r="A4" s="9" t="s">
        <v>3</v>
      </c>
      <c r="B4" s="9" t="s">
        <v>4</v>
      </c>
      <c r="C4" s="10">
        <f>SUM(C5:C15)</f>
        <v>359254.11</v>
      </c>
      <c r="D4" s="10">
        <f>SUM(D5:D15)</f>
        <v>372880.36000000004</v>
      </c>
      <c r="E4" s="10">
        <f>D4*100/C4</f>
        <v>103.79292807533923</v>
      </c>
      <c r="F4" s="10">
        <f>SUM(F5:F15)</f>
        <v>300649.58999999997</v>
      </c>
      <c r="G4" s="13">
        <f>D4*100/F4</f>
        <v>124.02490221257248</v>
      </c>
    </row>
    <row r="5" spans="1:7" x14ac:dyDescent="0.25">
      <c r="A5" s="2" t="s">
        <v>5</v>
      </c>
      <c r="B5" s="11" t="s">
        <v>6</v>
      </c>
      <c r="C5" s="15">
        <v>289832.14</v>
      </c>
      <c r="D5" s="15">
        <v>299375.92</v>
      </c>
      <c r="E5" s="3">
        <f t="shared" ref="E5:E15" si="0">D5*100/C5</f>
        <v>103.29286462157026</v>
      </c>
      <c r="F5" s="15">
        <v>235367.12</v>
      </c>
      <c r="G5" s="3">
        <f>D5*100/F5</f>
        <v>127.19530238548188</v>
      </c>
    </row>
    <row r="6" spans="1:7" ht="30" x14ac:dyDescent="0.25">
      <c r="A6" s="2" t="s">
        <v>7</v>
      </c>
      <c r="B6" s="11" t="s">
        <v>8</v>
      </c>
      <c r="C6" s="15">
        <v>13054.69</v>
      </c>
      <c r="D6" s="15">
        <v>14575.89</v>
      </c>
      <c r="E6" s="3">
        <f t="shared" si="0"/>
        <v>111.65251721795002</v>
      </c>
      <c r="F6" s="15">
        <v>12930.09</v>
      </c>
      <c r="G6" s="3">
        <f t="shared" ref="G6:G16" si="1">D6*100/F6</f>
        <v>112.72844968596506</v>
      </c>
    </row>
    <row r="7" spans="1:7" x14ac:dyDescent="0.25">
      <c r="A7" s="2" t="s">
        <v>9</v>
      </c>
      <c r="B7" s="11" t="s">
        <v>10</v>
      </c>
      <c r="C7" s="15">
        <v>15745.38</v>
      </c>
      <c r="D7" s="15">
        <v>16021.92</v>
      </c>
      <c r="E7" s="3">
        <f t="shared" si="0"/>
        <v>101.75632471239183</v>
      </c>
      <c r="F7" s="15">
        <v>14865.98</v>
      </c>
      <c r="G7" s="3">
        <f t="shared" si="1"/>
        <v>107.77574031446296</v>
      </c>
    </row>
    <row r="8" spans="1:7" x14ac:dyDescent="0.25">
      <c r="A8" s="2" t="s">
        <v>11</v>
      </c>
      <c r="B8" s="11" t="s">
        <v>12</v>
      </c>
      <c r="C8" s="15">
        <v>5881.32</v>
      </c>
      <c r="D8" s="15">
        <v>6027.6</v>
      </c>
      <c r="E8" s="3">
        <f t="shared" si="0"/>
        <v>102.48719675174961</v>
      </c>
      <c r="F8" s="15">
        <v>5746.17</v>
      </c>
      <c r="G8" s="3">
        <f t="shared" si="1"/>
        <v>104.89769707474717</v>
      </c>
    </row>
    <row r="9" spans="1:7" x14ac:dyDescent="0.25">
      <c r="A9" s="2" t="s">
        <v>13</v>
      </c>
      <c r="B9" s="11" t="s">
        <v>14</v>
      </c>
      <c r="C9" s="15">
        <v>3007.16</v>
      </c>
      <c r="D9" s="15">
        <v>3239.52</v>
      </c>
      <c r="E9" s="3">
        <f t="shared" si="0"/>
        <v>107.72689181819392</v>
      </c>
      <c r="F9" s="15">
        <v>2922.74</v>
      </c>
      <c r="G9" s="3">
        <f t="shared" si="1"/>
        <v>110.83845980141922</v>
      </c>
    </row>
    <row r="10" spans="1:7" ht="30" x14ac:dyDescent="0.25">
      <c r="A10" s="2" t="s">
        <v>15</v>
      </c>
      <c r="B10" s="11" t="s">
        <v>16</v>
      </c>
      <c r="C10" s="15">
        <v>17769.009999999998</v>
      </c>
      <c r="D10" s="15">
        <v>19392.59</v>
      </c>
      <c r="E10" s="3">
        <f t="shared" si="0"/>
        <v>109.13714382512026</v>
      </c>
      <c r="F10" s="15">
        <v>18379.07</v>
      </c>
      <c r="G10" s="3">
        <f t="shared" si="1"/>
        <v>105.51453365159391</v>
      </c>
    </row>
    <row r="11" spans="1:7" x14ac:dyDescent="0.25">
      <c r="A11" s="2" t="s">
        <v>17</v>
      </c>
      <c r="B11" s="11" t="s">
        <v>18</v>
      </c>
      <c r="C11" s="15">
        <v>2673.6</v>
      </c>
      <c r="D11" s="15">
        <v>2576.5</v>
      </c>
      <c r="E11" s="3">
        <f t="shared" si="0"/>
        <v>96.368192698982654</v>
      </c>
      <c r="F11" s="15">
        <v>2046.56</v>
      </c>
      <c r="G11" s="3">
        <f t="shared" si="1"/>
        <v>125.8941834102103</v>
      </c>
    </row>
    <row r="12" spans="1:7" ht="30" x14ac:dyDescent="0.25">
      <c r="A12" s="2" t="s">
        <v>19</v>
      </c>
      <c r="B12" s="11" t="s">
        <v>20</v>
      </c>
      <c r="C12" s="15">
        <v>487.5</v>
      </c>
      <c r="D12" s="15">
        <v>528.36</v>
      </c>
      <c r="E12" s="3">
        <f t="shared" si="0"/>
        <v>108.38153846153845</v>
      </c>
      <c r="F12" s="15">
        <v>1064.32</v>
      </c>
      <c r="G12" s="3">
        <f t="shared" si="1"/>
        <v>49.642964521948286</v>
      </c>
    </row>
    <row r="13" spans="1:7" x14ac:dyDescent="0.25">
      <c r="A13" s="2" t="s">
        <v>21</v>
      </c>
      <c r="B13" s="11" t="s">
        <v>22</v>
      </c>
      <c r="C13" s="15">
        <v>5498.72</v>
      </c>
      <c r="D13" s="15">
        <v>5953.77</v>
      </c>
      <c r="E13" s="3">
        <f t="shared" si="0"/>
        <v>108.27556231268368</v>
      </c>
      <c r="F13" s="15">
        <v>1637.61</v>
      </c>
      <c r="G13" s="3">
        <f t="shared" si="1"/>
        <v>363.56458497444447</v>
      </c>
    </row>
    <row r="14" spans="1:7" x14ac:dyDescent="0.25">
      <c r="A14" s="2" t="s">
        <v>23</v>
      </c>
      <c r="B14" s="11" t="s">
        <v>24</v>
      </c>
      <c r="C14" s="15">
        <v>4473.32</v>
      </c>
      <c r="D14" s="15">
        <v>4290.33</v>
      </c>
      <c r="E14" s="3">
        <f t="shared" si="0"/>
        <v>95.909302263196025</v>
      </c>
      <c r="F14" s="15">
        <v>4547.38</v>
      </c>
      <c r="G14" s="3">
        <f t="shared" si="1"/>
        <v>94.347294486055702</v>
      </c>
    </row>
    <row r="15" spans="1:7" x14ac:dyDescent="0.25">
      <c r="A15" s="2" t="s">
        <v>25</v>
      </c>
      <c r="B15" s="11" t="s">
        <v>26</v>
      </c>
      <c r="C15" s="15">
        <v>831.27</v>
      </c>
      <c r="D15" s="15">
        <v>897.96</v>
      </c>
      <c r="E15" s="3">
        <f t="shared" si="0"/>
        <v>108.02266411635209</v>
      </c>
      <c r="F15" s="15">
        <v>1142.55</v>
      </c>
      <c r="G15" s="3">
        <f t="shared" si="1"/>
        <v>78.592621767099914</v>
      </c>
    </row>
    <row r="16" spans="1:7" x14ac:dyDescent="0.25">
      <c r="A16" s="9" t="s">
        <v>27</v>
      </c>
      <c r="B16" s="12" t="s">
        <v>28</v>
      </c>
      <c r="C16" s="10">
        <f>C17+C19+C20+C18</f>
        <v>533992.30000000005</v>
      </c>
      <c r="D16" s="16">
        <f>D17+D19+D20+D18</f>
        <v>521424.81</v>
      </c>
      <c r="E16" s="10">
        <f>D16*100/C16</f>
        <v>97.646503516998266</v>
      </c>
      <c r="F16" s="16">
        <f>F17+F19+F20</f>
        <v>530643.87</v>
      </c>
      <c r="G16" s="13">
        <f t="shared" si="1"/>
        <v>98.262665316382524</v>
      </c>
    </row>
    <row r="17" spans="1:7" ht="30" x14ac:dyDescent="0.25">
      <c r="A17" s="2" t="s">
        <v>29</v>
      </c>
      <c r="B17" s="11" t="s">
        <v>30</v>
      </c>
      <c r="C17" s="3">
        <v>533849.4</v>
      </c>
      <c r="D17" s="15">
        <v>521444.44</v>
      </c>
      <c r="E17" s="3">
        <f t="shared" ref="E17:E18" si="2">D17*100/C17</f>
        <v>97.676318452357535</v>
      </c>
      <c r="F17" s="18">
        <v>531888.61</v>
      </c>
      <c r="G17" s="3">
        <f t="shared" ref="G17:G20" si="3">D17*100/F17</f>
        <v>98.036399012191666</v>
      </c>
    </row>
    <row r="18" spans="1:7" x14ac:dyDescent="0.25">
      <c r="A18" s="2" t="s">
        <v>37</v>
      </c>
      <c r="B18" s="11" t="s">
        <v>38</v>
      </c>
      <c r="C18" s="3">
        <v>142.9</v>
      </c>
      <c r="D18" s="15">
        <v>142.9</v>
      </c>
      <c r="E18" s="3">
        <f t="shared" si="2"/>
        <v>100</v>
      </c>
      <c r="F18" s="18">
        <v>0</v>
      </c>
      <c r="G18" s="3">
        <v>0</v>
      </c>
    </row>
    <row r="19" spans="1:7" ht="75" x14ac:dyDescent="0.25">
      <c r="A19" s="2" t="s">
        <v>31</v>
      </c>
      <c r="B19" s="11" t="s">
        <v>32</v>
      </c>
      <c r="C19" s="2">
        <v>0</v>
      </c>
      <c r="D19" s="17">
        <v>14.1</v>
      </c>
      <c r="E19" s="3">
        <v>0</v>
      </c>
      <c r="F19" s="17">
        <v>181.86</v>
      </c>
      <c r="G19" s="3">
        <f t="shared" si="3"/>
        <v>7.7532167601451656</v>
      </c>
    </row>
    <row r="20" spans="1:7" ht="45" x14ac:dyDescent="0.25">
      <c r="A20" s="2" t="s">
        <v>33</v>
      </c>
      <c r="B20" s="11" t="s">
        <v>34</v>
      </c>
      <c r="C20" s="2">
        <v>0</v>
      </c>
      <c r="D20" s="15">
        <v>-176.63</v>
      </c>
      <c r="E20" s="3">
        <v>0</v>
      </c>
      <c r="F20" s="15">
        <v>-1426.6</v>
      </c>
      <c r="G20" s="3">
        <f t="shared" si="3"/>
        <v>12.381186036730689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cp:lastPrinted>2018-01-26T09:40:36Z</cp:lastPrinted>
  <dcterms:created xsi:type="dcterms:W3CDTF">2017-08-30T14:30:40Z</dcterms:created>
  <dcterms:modified xsi:type="dcterms:W3CDTF">2020-01-20T06:12:39Z</dcterms:modified>
</cp:coreProperties>
</file>