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Table1" sheetId="1" r:id="rId1"/>
  </sheets>
  <definedNames>
    <definedName name="_xlnm.Print_Titles" localSheetId="0">Table1!$7:$8</definedName>
  </definedNames>
  <calcPr calcId="145621"/>
</workbook>
</file>

<file path=xl/calcChain.xml><?xml version="1.0" encoding="utf-8"?>
<calcChain xmlns="http://schemas.openxmlformats.org/spreadsheetml/2006/main">
  <c r="G132" i="1" l="1"/>
  <c r="F132" i="1"/>
  <c r="G129" i="1"/>
  <c r="F129" i="1"/>
  <c r="F128" i="1" s="1"/>
  <c r="G128" i="1"/>
  <c r="G126" i="1" l="1"/>
  <c r="F126" i="1"/>
  <c r="F125" i="1" s="1"/>
  <c r="G125" i="1"/>
  <c r="G122" i="1" l="1"/>
  <c r="F122" i="1"/>
  <c r="F121" i="1" s="1"/>
  <c r="G121" i="1"/>
  <c r="G118" i="1" l="1"/>
  <c r="G115" i="1"/>
  <c r="G113" i="1"/>
  <c r="G110" i="1"/>
  <c r="G107" i="1"/>
  <c r="G103" i="1"/>
  <c r="G100" i="1"/>
  <c r="G97" i="1"/>
  <c r="G96" i="1"/>
  <c r="G86" i="1" l="1"/>
  <c r="G9" i="1"/>
  <c r="G82" i="1"/>
  <c r="G79" i="1"/>
  <c r="G74" i="1"/>
  <c r="G70" i="1"/>
  <c r="G66" i="1"/>
  <c r="G61" i="1"/>
  <c r="G56" i="1"/>
  <c r="G51" i="1"/>
  <c r="G47" i="1"/>
  <c r="G42" i="1"/>
  <c r="G35" i="1"/>
  <c r="G26" i="1"/>
  <c r="G16" i="1"/>
  <c r="G10" i="1"/>
</calcChain>
</file>

<file path=xl/sharedStrings.xml><?xml version="1.0" encoding="utf-8"?>
<sst xmlns="http://schemas.openxmlformats.org/spreadsheetml/2006/main" count="490" uniqueCount="97">
  <si>
    <t>КВФО</t>
  </si>
  <si>
    <t>Код субсидии</t>
  </si>
  <si>
    <t>Ан код</t>
  </si>
  <si>
    <t>КБК</t>
  </si>
  <si>
    <t>Наименование показателя</t>
  </si>
  <si>
    <t/>
  </si>
  <si>
    <t>Управление образования администрации муниципального района "Княжпогостский"</t>
  </si>
  <si>
    <t>МБОУ "СОШ ИМ. А. ЛАРИОНОВА" Г. ЕМВЫ</t>
  </si>
  <si>
    <t>2</t>
  </si>
  <si>
    <t>97507022022А00000100</t>
  </si>
  <si>
    <t>130</t>
  </si>
  <si>
    <t>131</t>
  </si>
  <si>
    <t>доходы от оказания платных услуг, выполнения работ</t>
  </si>
  <si>
    <t>97507022024А00000100</t>
  </si>
  <si>
    <t>97507022025А00000100</t>
  </si>
  <si>
    <t>134</t>
  </si>
  <si>
    <t>97507022032А00000100</t>
  </si>
  <si>
    <t>150</t>
  </si>
  <si>
    <t>155</t>
  </si>
  <si>
    <t>безвозмездные денежные поступления текущего периода</t>
  </si>
  <si>
    <t>97507022033А00000100</t>
  </si>
  <si>
    <t>97507022041А00000100</t>
  </si>
  <si>
    <t>180</t>
  </si>
  <si>
    <t>прочие доходы</t>
  </si>
  <si>
    <t>МБОУ "СОШ" ПГТ СИНДОР</t>
  </si>
  <si>
    <t>97507012021А00000100</t>
  </si>
  <si>
    <t>доходы от компенсации затрат</t>
  </si>
  <si>
    <t>МБОУ "СОШ" ПСТ. ЧЕРНОРЕЧЕНСКИЙ</t>
  </si>
  <si>
    <t>МБОУ "СОШ" С. ШОШКА</t>
  </si>
  <si>
    <t>97507022023А00000100</t>
  </si>
  <si>
    <t>97507022026А00000100</t>
  </si>
  <si>
    <t>189</t>
  </si>
  <si>
    <t>МБОУ "СОШ" ПСТ.ЧИНЬЯВОРЫК</t>
  </si>
  <si>
    <t>97507022011А00000100</t>
  </si>
  <si>
    <t>120</t>
  </si>
  <si>
    <t>121</t>
  </si>
  <si>
    <t>доходы от собственности, прочее</t>
  </si>
  <si>
    <t>МАОУ "НШ-ДС" Г.ЕМВЫ</t>
  </si>
  <si>
    <t>МАУДО "ДДТ" КНЯЖПОГОСТСКОГО РАЙОНА</t>
  </si>
  <si>
    <t>97507032032А00000100</t>
  </si>
  <si>
    <t>97507032033А00000100</t>
  </si>
  <si>
    <t>97507032041А00000100</t>
  </si>
  <si>
    <t>МАДОУ "ДЕТСКИЙ САД № 10 КОМБИНИРОВАННОГО ВИДА" Г. ЕМВЫ</t>
  </si>
  <si>
    <t>97507012022А00000100</t>
  </si>
  <si>
    <t>97507012032А00000100</t>
  </si>
  <si>
    <t>97507012041А00000100</t>
  </si>
  <si>
    <t>МАДОУ "ДЕТСКИЙ САД №9 ОБЩЕРАЗВИВАЮЩЕГО ВИДА" Г.ЕМВЫ</t>
  </si>
  <si>
    <t>МАДОУ "ДЕТСКИЙ САД № 8 КОМБИНИРОВАННОГО ВИДА" Г. ЕМВЫ</t>
  </si>
  <si>
    <t>МАДОУ "ДЕТСКИЙ САД № 2" Г. ЕМВЫ</t>
  </si>
  <si>
    <t>МАДОУ "ДЕТСКИЙ САД № 6" Г.ЕМВЫ</t>
  </si>
  <si>
    <t>МАДОУ "ДЕТСКИЙ САД" ПГТ СИНДОР</t>
  </si>
  <si>
    <t>МАДОУ "ДЕТСКИЙ САД" ПСТ. ЧИНЬЯВОРЫК</t>
  </si>
  <si>
    <t>МАОУ "СОШ" С. СЕРЁГОВО</t>
  </si>
  <si>
    <t>МБОУ "СОШ № 1" Г. ЕМВЫ</t>
  </si>
  <si>
    <t>97507022051А00000100</t>
  </si>
  <si>
    <t>140</t>
  </si>
  <si>
    <t>141</t>
  </si>
  <si>
    <t>доходы от штрафных санкций за нарушение законодательства о закупках и нарушение условий контрактов (договоров)</t>
  </si>
  <si>
    <t>МБДОУ "ДЕТСКИЙ САД" ПСТ. ТРАКТ</t>
  </si>
  <si>
    <t>Поступления - план</t>
  </si>
  <si>
    <t>Поступления - исполнено</t>
  </si>
  <si>
    <t>КОСГУ: поступления</t>
  </si>
  <si>
    <t>КВФО: 2</t>
  </si>
  <si>
    <t>руб.</t>
  </si>
  <si>
    <t>Информация о платных услугах за 4 квартал 2021 года (нарастающим итогом)</t>
  </si>
  <si>
    <t>на 01.01.2022</t>
  </si>
  <si>
    <r>
      <t xml:space="preserve">Бюджет: бюджет муниципального района "Княжпогостский" </t>
    </r>
    <r>
      <rPr>
        <sz val="10"/>
        <color rgb="FFFF0000"/>
        <rFont val="Times New Roman"/>
        <family val="1"/>
        <charset val="204"/>
      </rPr>
      <t>(консолидированный)</t>
    </r>
  </si>
  <si>
    <t>Управление культуры и спорта администрации муниципального района "Княжпогостский"</t>
  </si>
  <si>
    <t>МБУ "КНЯЖПОГОСТСКАЯ МЦБС"</t>
  </si>
  <si>
    <t>9560801201ПЛ00000100</t>
  </si>
  <si>
    <t>9560801251ДП00000100</t>
  </si>
  <si>
    <t>гранты, пожертвования, иные безвозмездные перечисления от юридических и физических лиц</t>
  </si>
  <si>
    <t>МБУ "КНЯЖПОГОСТСКИЙ РИКМ"</t>
  </si>
  <si>
    <t>МАО ДО "ДШИ" Г.ЕМВА</t>
  </si>
  <si>
    <t>9560703201ПЛ00000100</t>
  </si>
  <si>
    <t>9560703251ДП00000100</t>
  </si>
  <si>
    <t>9560703251ДППЛОЩ0100</t>
  </si>
  <si>
    <t>МАУ "КНЯЖПОГОСТСКИЙ РДК"</t>
  </si>
  <si>
    <t>МАУ "КЦНК"</t>
  </si>
  <si>
    <t>МБУ "ЦЕНТР ХТО"</t>
  </si>
  <si>
    <t>9560804201ПЛ00000100</t>
  </si>
  <si>
    <t>МБУ "СШ Г.ЕМВА"</t>
  </si>
  <si>
    <t>9561102201ПЛ00000100</t>
  </si>
  <si>
    <t>9561102251ДП00000100</t>
  </si>
  <si>
    <t>МАУ "КФСК"</t>
  </si>
  <si>
    <t>Администрация городского поселения "Емва"</t>
  </si>
  <si>
    <t>МАУ "ФСК" Г.ЕМВА</t>
  </si>
  <si>
    <t>92511012011000000100</t>
  </si>
  <si>
    <t>92511012014000000100</t>
  </si>
  <si>
    <t>доходы, полученные в виде арендной платы за передачу в возмездное пользование муниципального имущества</t>
  </si>
  <si>
    <t>Администрация городского поселения "Синдор"</t>
  </si>
  <si>
    <t>МАУ "ФОК" ГП "СИНДОР"</t>
  </si>
  <si>
    <t>92511012010000000100</t>
  </si>
  <si>
    <t>Администрация сельского поселения "Серёгово"</t>
  </si>
  <si>
    <t>МАУК "ДК" С. СЕРЁГОВО</t>
  </si>
  <si>
    <t>9250801201ПЛ00000100</t>
  </si>
  <si>
    <t>Общий итог (на 01.01.2022):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</si>
</sst>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Times New Roman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.5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4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Alignment="1">
      <alignment vertical="top" wrapText="1"/>
    </xf>
    <xf numFmtId="0" fontId="0" fillId="0" borderId="0" xfId="0" applyAlignment="1"/>
    <xf numFmtId="0" fontId="4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vertical="top"/>
    </xf>
    <xf numFmtId="0" fontId="6" fillId="0" borderId="0" xfId="0" applyNumberFormat="1" applyFont="1" applyFill="1" applyBorder="1" applyAlignment="1">
      <alignment vertical="top"/>
    </xf>
    <xf numFmtId="0" fontId="7" fillId="0" borderId="0" xfId="0" applyFont="1" applyAlignment="1"/>
    <xf numFmtId="0" fontId="8" fillId="0" borderId="0" xfId="0" applyFont="1" applyAlignment="1"/>
    <xf numFmtId="0" fontId="12" fillId="0" borderId="0" xfId="0" applyFont="1" applyFill="1" applyAlignment="1">
      <alignment vertical="top" wrapText="1"/>
    </xf>
    <xf numFmtId="4" fontId="12" fillId="0" borderId="0" xfId="0" applyNumberFormat="1" applyFont="1" applyFill="1" applyAlignment="1">
      <alignment vertical="top" wrapText="1"/>
    </xf>
    <xf numFmtId="4" fontId="7" fillId="0" borderId="0" xfId="0" applyNumberFormat="1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4" fontId="14" fillId="0" borderId="1" xfId="0" applyNumberFormat="1" applyFont="1" applyFill="1" applyBorder="1" applyAlignment="1">
      <alignment horizontal="righ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4" fontId="14" fillId="0" borderId="2" xfId="0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wrapText="1"/>
    </xf>
    <xf numFmtId="4" fontId="14" fillId="0" borderId="0" xfId="0" applyNumberFormat="1" applyFont="1" applyFill="1" applyAlignment="1">
      <alignment wrapText="1"/>
    </xf>
    <xf numFmtId="0" fontId="14" fillId="0" borderId="0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0" xfId="0" applyFont="1" applyFill="1" applyAlignment="1">
      <alignment horizontal="center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wrapText="1"/>
    </xf>
    <xf numFmtId="0" fontId="11" fillId="0" borderId="0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tabSelected="1" topLeftCell="A100" workbookViewId="0">
      <selection activeCell="B106" sqref="B106"/>
    </sheetView>
  </sheetViews>
  <sheetFormatPr defaultColWidth="8.77734375" defaultRowHeight="12" x14ac:dyDescent="0.25"/>
  <cols>
    <col min="1" max="1" width="5.44140625" style="1" customWidth="1"/>
    <col min="2" max="2" width="20.33203125" style="1" customWidth="1"/>
    <col min="3" max="4" width="4.6640625" style="1" customWidth="1"/>
    <col min="5" max="5" width="45.109375" style="1" customWidth="1"/>
    <col min="6" max="6" width="13.77734375" style="1" customWidth="1"/>
    <col min="7" max="7" width="13.109375" style="1" customWidth="1"/>
    <col min="8" max="8" width="11.33203125" style="1" customWidth="1"/>
    <col min="9" max="9" width="12.6640625" style="1" bestFit="1" customWidth="1"/>
    <col min="10" max="10" width="8.77734375" style="1"/>
    <col min="11" max="11" width="10.109375" style="1" bestFit="1" customWidth="1"/>
    <col min="12" max="12" width="9.77734375" style="1" bestFit="1" customWidth="1"/>
    <col min="13" max="16384" width="8.77734375" style="1"/>
  </cols>
  <sheetData>
    <row r="1" spans="1:12" s="6" customFormat="1" ht="15.6" customHeight="1" x14ac:dyDescent="0.25">
      <c r="A1" s="24" t="s">
        <v>64</v>
      </c>
      <c r="B1" s="25"/>
      <c r="C1" s="26"/>
      <c r="D1" s="26"/>
      <c r="E1" s="26"/>
      <c r="F1" s="26"/>
      <c r="G1" s="27"/>
    </row>
    <row r="2" spans="1:12" s="10" customFormat="1" ht="14.4" customHeight="1" x14ac:dyDescent="0.25">
      <c r="A2" s="7" t="s">
        <v>65</v>
      </c>
      <c r="B2" s="8"/>
      <c r="C2" s="9"/>
      <c r="D2" s="9"/>
      <c r="E2" s="9"/>
      <c r="G2" s="11"/>
    </row>
    <row r="3" spans="1:12" s="10" customFormat="1" ht="12" customHeight="1" x14ac:dyDescent="0.25">
      <c r="A3" s="28" t="s">
        <v>66</v>
      </c>
      <c r="B3" s="28"/>
      <c r="C3" s="28"/>
      <c r="D3" s="28"/>
      <c r="E3" s="28"/>
      <c r="F3" s="28"/>
      <c r="G3" s="11"/>
    </row>
    <row r="4" spans="1:12" s="10" customFormat="1" ht="12" customHeight="1" x14ac:dyDescent="0.25">
      <c r="A4" s="29" t="s">
        <v>61</v>
      </c>
      <c r="B4" s="29"/>
      <c r="C4" s="29"/>
      <c r="D4" s="29"/>
      <c r="E4" s="29"/>
      <c r="F4" s="29"/>
      <c r="G4" s="11"/>
    </row>
    <row r="5" spans="1:12" s="10" customFormat="1" ht="12" customHeight="1" x14ac:dyDescent="0.25">
      <c r="A5" s="28" t="s">
        <v>62</v>
      </c>
      <c r="B5" s="28"/>
      <c r="C5" s="28"/>
      <c r="D5" s="28"/>
      <c r="E5" s="28"/>
      <c r="F5" s="28"/>
      <c r="G5" s="11"/>
    </row>
    <row r="6" spans="1:12" s="6" customFormat="1" ht="15.6" customHeight="1" x14ac:dyDescent="0.25">
      <c r="A6" s="30" t="s">
        <v>63</v>
      </c>
      <c r="B6" s="30"/>
      <c r="C6" s="30"/>
      <c r="D6" s="30"/>
      <c r="E6" s="30"/>
      <c r="F6" s="30"/>
      <c r="G6" s="11"/>
    </row>
    <row r="7" spans="1:12" ht="13.2" customHeight="1" x14ac:dyDescent="0.25">
      <c r="A7" s="31" t="s">
        <v>0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59</v>
      </c>
      <c r="G7" s="31" t="s">
        <v>60</v>
      </c>
    </row>
    <row r="8" spans="1:12" x14ac:dyDescent="0.25">
      <c r="A8" s="32" t="s">
        <v>5</v>
      </c>
      <c r="B8" s="31" t="s">
        <v>5</v>
      </c>
      <c r="C8" s="32" t="s">
        <v>5</v>
      </c>
      <c r="D8" s="32" t="s">
        <v>5</v>
      </c>
      <c r="E8" s="32" t="s">
        <v>5</v>
      </c>
      <c r="F8" s="31" t="s">
        <v>5</v>
      </c>
      <c r="G8" s="31" t="s">
        <v>5</v>
      </c>
    </row>
    <row r="9" spans="1:12" s="15" customFormat="1" ht="15" customHeight="1" x14ac:dyDescent="0.25">
      <c r="A9" s="23" t="s">
        <v>6</v>
      </c>
      <c r="B9" s="23"/>
      <c r="C9" s="23"/>
      <c r="D9" s="23"/>
      <c r="E9" s="23"/>
      <c r="F9" s="16">
        <v>15990488.720000001</v>
      </c>
      <c r="G9" s="16">
        <f>G10+G16+G23+G26+G35+G42+G47+G51+G56+G61+G66+G70+G74+G79+G82+G86+G94</f>
        <v>15416492.210000001</v>
      </c>
      <c r="H9" s="14"/>
    </row>
    <row r="10" spans="1:12" x14ac:dyDescent="0.25">
      <c r="A10" s="22" t="s">
        <v>7</v>
      </c>
      <c r="B10" s="22"/>
      <c r="C10" s="22"/>
      <c r="D10" s="22"/>
      <c r="E10" s="22"/>
      <c r="F10" s="2">
        <v>891807</v>
      </c>
      <c r="G10" s="2">
        <f>SUM(G11:G15)</f>
        <v>847941.86</v>
      </c>
      <c r="H10" s="5"/>
    </row>
    <row r="11" spans="1:12" ht="13.05" customHeight="1" x14ac:dyDescent="0.25">
      <c r="A11" s="3" t="s">
        <v>8</v>
      </c>
      <c r="B11" s="3" t="s">
        <v>9</v>
      </c>
      <c r="C11" s="3" t="s">
        <v>10</v>
      </c>
      <c r="D11" s="3" t="s">
        <v>11</v>
      </c>
      <c r="E11" s="3" t="s">
        <v>12</v>
      </c>
      <c r="F11" s="4">
        <v>171825</v>
      </c>
      <c r="G11" s="4">
        <v>171825</v>
      </c>
      <c r="H11" s="5"/>
      <c r="I11" s="5"/>
      <c r="J11" s="5"/>
      <c r="K11" s="5"/>
      <c r="L11" s="5"/>
    </row>
    <row r="12" spans="1:12" ht="13.05" customHeight="1" x14ac:dyDescent="0.25">
      <c r="A12" s="3" t="s">
        <v>8</v>
      </c>
      <c r="B12" s="3" t="s">
        <v>13</v>
      </c>
      <c r="C12" s="3" t="s">
        <v>10</v>
      </c>
      <c r="D12" s="3">
        <v>134</v>
      </c>
      <c r="E12" s="3" t="s">
        <v>12</v>
      </c>
      <c r="F12" s="4">
        <v>661000</v>
      </c>
      <c r="G12" s="4">
        <v>617134.86</v>
      </c>
    </row>
    <row r="13" spans="1:12" ht="13.05" customHeight="1" x14ac:dyDescent="0.25">
      <c r="A13" s="3" t="s">
        <v>8</v>
      </c>
      <c r="B13" s="3" t="s">
        <v>14</v>
      </c>
      <c r="C13" s="3" t="s">
        <v>10</v>
      </c>
      <c r="D13" s="3" t="s">
        <v>15</v>
      </c>
      <c r="E13" s="3" t="s">
        <v>12</v>
      </c>
      <c r="F13" s="4">
        <v>4166</v>
      </c>
      <c r="G13" s="4">
        <v>4166</v>
      </c>
    </row>
    <row r="14" spans="1:12" ht="13.05" customHeight="1" x14ac:dyDescent="0.25">
      <c r="A14" s="3" t="s">
        <v>8</v>
      </c>
      <c r="B14" s="3" t="s">
        <v>16</v>
      </c>
      <c r="C14" s="3" t="s">
        <v>17</v>
      </c>
      <c r="D14" s="3" t="s">
        <v>18</v>
      </c>
      <c r="E14" s="3" t="s">
        <v>19</v>
      </c>
      <c r="F14" s="4">
        <v>2035</v>
      </c>
      <c r="G14" s="4">
        <v>2035</v>
      </c>
    </row>
    <row r="15" spans="1:12" ht="13.05" customHeight="1" x14ac:dyDescent="0.25">
      <c r="A15" s="3" t="s">
        <v>8</v>
      </c>
      <c r="B15" s="3" t="s">
        <v>20</v>
      </c>
      <c r="C15" s="3" t="s">
        <v>17</v>
      </c>
      <c r="D15" s="3" t="s">
        <v>18</v>
      </c>
      <c r="E15" s="3" t="s">
        <v>19</v>
      </c>
      <c r="F15" s="4">
        <v>52781</v>
      </c>
      <c r="G15" s="4">
        <v>52781</v>
      </c>
    </row>
    <row r="16" spans="1:12" x14ac:dyDescent="0.25">
      <c r="A16" s="22" t="s">
        <v>24</v>
      </c>
      <c r="B16" s="22"/>
      <c r="C16" s="22"/>
      <c r="D16" s="22"/>
      <c r="E16" s="22"/>
      <c r="F16" s="2">
        <v>377484.96</v>
      </c>
      <c r="G16" s="2">
        <f>SUM(G17:G22)</f>
        <v>344157.82</v>
      </c>
      <c r="H16" s="5"/>
    </row>
    <row r="17" spans="1:8" ht="13.05" customHeight="1" x14ac:dyDescent="0.25">
      <c r="A17" s="3" t="s">
        <v>8</v>
      </c>
      <c r="B17" s="3" t="s">
        <v>25</v>
      </c>
      <c r="C17" s="3" t="s">
        <v>10</v>
      </c>
      <c r="D17" s="3" t="s">
        <v>11</v>
      </c>
      <c r="E17" s="3" t="s">
        <v>12</v>
      </c>
      <c r="F17" s="4">
        <v>59000</v>
      </c>
      <c r="G17" s="4">
        <v>43009.3</v>
      </c>
    </row>
    <row r="18" spans="1:8" ht="13.05" customHeight="1" x14ac:dyDescent="0.25">
      <c r="A18" s="3" t="s">
        <v>8</v>
      </c>
      <c r="B18" s="3" t="s">
        <v>9</v>
      </c>
      <c r="C18" s="3" t="s">
        <v>10</v>
      </c>
      <c r="D18" s="3" t="s">
        <v>11</v>
      </c>
      <c r="E18" s="3" t="s">
        <v>12</v>
      </c>
      <c r="F18" s="4">
        <v>175683.59</v>
      </c>
      <c r="G18" s="4">
        <v>175683.59</v>
      </c>
    </row>
    <row r="19" spans="1:8" ht="13.05" customHeight="1" x14ac:dyDescent="0.25">
      <c r="A19" s="3" t="s">
        <v>8</v>
      </c>
      <c r="B19" s="3" t="s">
        <v>13</v>
      </c>
      <c r="C19" s="3" t="s">
        <v>10</v>
      </c>
      <c r="D19" s="3">
        <v>134</v>
      </c>
      <c r="E19" s="3" t="s">
        <v>12</v>
      </c>
      <c r="F19" s="4">
        <v>35000</v>
      </c>
      <c r="G19" s="4">
        <v>17663.560000000001</v>
      </c>
    </row>
    <row r="20" spans="1:8" ht="13.05" customHeight="1" x14ac:dyDescent="0.25">
      <c r="A20" s="3" t="s">
        <v>8</v>
      </c>
      <c r="B20" s="3" t="s">
        <v>14</v>
      </c>
      <c r="C20" s="3" t="s">
        <v>10</v>
      </c>
      <c r="D20" s="3" t="s">
        <v>15</v>
      </c>
      <c r="E20" s="3" t="s">
        <v>26</v>
      </c>
      <c r="F20" s="4">
        <v>10189</v>
      </c>
      <c r="G20" s="4">
        <v>10189</v>
      </c>
    </row>
    <row r="21" spans="1:8" ht="13.05" customHeight="1" x14ac:dyDescent="0.25">
      <c r="A21" s="3" t="s">
        <v>8</v>
      </c>
      <c r="B21" s="3" t="s">
        <v>16</v>
      </c>
      <c r="C21" s="3" t="s">
        <v>17</v>
      </c>
      <c r="D21" s="3" t="s">
        <v>18</v>
      </c>
      <c r="E21" s="3" t="s">
        <v>19</v>
      </c>
      <c r="F21" s="4">
        <v>73012.37</v>
      </c>
      <c r="G21" s="4">
        <v>73012.37</v>
      </c>
    </row>
    <row r="22" spans="1:8" ht="13.05" customHeight="1" x14ac:dyDescent="0.25">
      <c r="A22" s="3" t="s">
        <v>8</v>
      </c>
      <c r="B22" s="3" t="s">
        <v>20</v>
      </c>
      <c r="C22" s="3" t="s">
        <v>17</v>
      </c>
      <c r="D22" s="3" t="s">
        <v>18</v>
      </c>
      <c r="E22" s="3" t="s">
        <v>19</v>
      </c>
      <c r="F22" s="4">
        <v>24600</v>
      </c>
      <c r="G22" s="4">
        <v>24600</v>
      </c>
    </row>
    <row r="23" spans="1:8" x14ac:dyDescent="0.25">
      <c r="A23" s="22" t="s">
        <v>27</v>
      </c>
      <c r="B23" s="22"/>
      <c r="C23" s="22"/>
      <c r="D23" s="22"/>
      <c r="E23" s="22"/>
      <c r="F23" s="2">
        <v>11004</v>
      </c>
      <c r="G23" s="2">
        <v>10773.98</v>
      </c>
      <c r="H23" s="5"/>
    </row>
    <row r="24" spans="1:8" ht="13.05" customHeight="1" x14ac:dyDescent="0.25">
      <c r="A24" s="3" t="s">
        <v>8</v>
      </c>
      <c r="B24" s="3" t="s">
        <v>25</v>
      </c>
      <c r="C24" s="3" t="s">
        <v>10</v>
      </c>
      <c r="D24" s="3" t="s">
        <v>11</v>
      </c>
      <c r="E24" s="3" t="s">
        <v>12</v>
      </c>
      <c r="F24" s="4">
        <v>11000</v>
      </c>
      <c r="G24" s="4">
        <v>10769.98</v>
      </c>
    </row>
    <row r="25" spans="1:8" ht="13.05" customHeight="1" x14ac:dyDescent="0.25">
      <c r="A25" s="3" t="s">
        <v>8</v>
      </c>
      <c r="B25" s="3" t="s">
        <v>16</v>
      </c>
      <c r="C25" s="3" t="s">
        <v>17</v>
      </c>
      <c r="D25" s="3" t="s">
        <v>18</v>
      </c>
      <c r="E25" s="3" t="s">
        <v>19</v>
      </c>
      <c r="F25" s="4">
        <v>4</v>
      </c>
      <c r="G25" s="4">
        <v>4</v>
      </c>
    </row>
    <row r="26" spans="1:8" x14ac:dyDescent="0.25">
      <c r="A26" s="22" t="s">
        <v>28</v>
      </c>
      <c r="B26" s="22"/>
      <c r="C26" s="22"/>
      <c r="D26" s="22"/>
      <c r="E26" s="22"/>
      <c r="F26" s="2">
        <v>351445.32</v>
      </c>
      <c r="G26" s="2">
        <f>SUM(G27:G34)</f>
        <v>335707.96</v>
      </c>
      <c r="H26" s="5"/>
    </row>
    <row r="27" spans="1:8" ht="13.05" customHeight="1" x14ac:dyDescent="0.25">
      <c r="A27" s="3" t="s">
        <v>8</v>
      </c>
      <c r="B27" s="3" t="s">
        <v>25</v>
      </c>
      <c r="C27" s="3" t="s">
        <v>10</v>
      </c>
      <c r="D27" s="3" t="s">
        <v>11</v>
      </c>
      <c r="E27" s="3" t="s">
        <v>12</v>
      </c>
      <c r="F27" s="4">
        <v>103000</v>
      </c>
      <c r="G27" s="4">
        <v>97082.32</v>
      </c>
    </row>
    <row r="28" spans="1:8" ht="13.05" customHeight="1" x14ac:dyDescent="0.25">
      <c r="A28" s="3" t="s">
        <v>8</v>
      </c>
      <c r="B28" s="3" t="s">
        <v>9</v>
      </c>
      <c r="C28" s="3" t="s">
        <v>10</v>
      </c>
      <c r="D28" s="3" t="s">
        <v>11</v>
      </c>
      <c r="E28" s="3" t="s">
        <v>12</v>
      </c>
      <c r="F28" s="4">
        <v>124746.39</v>
      </c>
      <c r="G28" s="4">
        <v>124746.39</v>
      </c>
    </row>
    <row r="29" spans="1:8" ht="13.05" customHeight="1" x14ac:dyDescent="0.25">
      <c r="A29" s="3" t="s">
        <v>8</v>
      </c>
      <c r="B29" s="3" t="s">
        <v>13</v>
      </c>
      <c r="C29" s="3" t="s">
        <v>10</v>
      </c>
      <c r="D29" s="3">
        <v>134</v>
      </c>
      <c r="E29" s="3" t="s">
        <v>12</v>
      </c>
      <c r="F29" s="4">
        <v>64000</v>
      </c>
      <c r="G29" s="4">
        <v>54180.32</v>
      </c>
    </row>
    <row r="30" spans="1:8" ht="13.05" customHeight="1" x14ac:dyDescent="0.25">
      <c r="A30" s="3" t="s">
        <v>8</v>
      </c>
      <c r="B30" s="3" t="s">
        <v>14</v>
      </c>
      <c r="C30" s="3" t="s">
        <v>10</v>
      </c>
      <c r="D30" s="3" t="s">
        <v>15</v>
      </c>
      <c r="E30" s="3" t="s">
        <v>12</v>
      </c>
      <c r="F30" s="4">
        <v>4877.18</v>
      </c>
      <c r="G30" s="4">
        <v>4877.18</v>
      </c>
    </row>
    <row r="31" spans="1:8" ht="13.05" customHeight="1" x14ac:dyDescent="0.25">
      <c r="A31" s="3" t="s">
        <v>8</v>
      </c>
      <c r="B31" s="3" t="s">
        <v>30</v>
      </c>
      <c r="C31" s="3" t="s">
        <v>10</v>
      </c>
      <c r="D31" s="3" t="s">
        <v>11</v>
      </c>
      <c r="E31" s="3" t="s">
        <v>12</v>
      </c>
      <c r="F31" s="4">
        <v>33782.75</v>
      </c>
      <c r="G31" s="4">
        <v>33782.75</v>
      </c>
    </row>
    <row r="32" spans="1:8" ht="13.05" customHeight="1" x14ac:dyDescent="0.25">
      <c r="A32" s="3" t="s">
        <v>8</v>
      </c>
      <c r="B32" s="3" t="s">
        <v>16</v>
      </c>
      <c r="C32" s="3" t="s">
        <v>17</v>
      </c>
      <c r="D32" s="3" t="s">
        <v>18</v>
      </c>
      <c r="E32" s="3" t="s">
        <v>19</v>
      </c>
      <c r="F32" s="4">
        <v>16895</v>
      </c>
      <c r="G32" s="4">
        <v>16895</v>
      </c>
    </row>
    <row r="33" spans="1:8" ht="13.05" customHeight="1" x14ac:dyDescent="0.25">
      <c r="A33" s="3" t="s">
        <v>8</v>
      </c>
      <c r="B33" s="3" t="s">
        <v>20</v>
      </c>
      <c r="C33" s="3" t="s">
        <v>17</v>
      </c>
      <c r="D33" s="3" t="s">
        <v>18</v>
      </c>
      <c r="E33" s="3" t="s">
        <v>19</v>
      </c>
      <c r="F33" s="4">
        <v>4200</v>
      </c>
      <c r="G33" s="4">
        <v>4200</v>
      </c>
    </row>
    <row r="34" spans="1:8" ht="13.05" customHeight="1" x14ac:dyDescent="0.25">
      <c r="A34" s="3" t="s">
        <v>8</v>
      </c>
      <c r="B34" s="3" t="s">
        <v>21</v>
      </c>
      <c r="C34" s="3" t="s">
        <v>22</v>
      </c>
      <c r="D34" s="3" t="s">
        <v>31</v>
      </c>
      <c r="E34" s="3" t="s">
        <v>23</v>
      </c>
      <c r="F34" s="4">
        <v>-56</v>
      </c>
      <c r="G34" s="4">
        <v>-56</v>
      </c>
    </row>
    <row r="35" spans="1:8" x14ac:dyDescent="0.25">
      <c r="A35" s="22" t="s">
        <v>32</v>
      </c>
      <c r="B35" s="22"/>
      <c r="C35" s="22"/>
      <c r="D35" s="22"/>
      <c r="E35" s="22"/>
      <c r="F35" s="2">
        <v>459760.09</v>
      </c>
      <c r="G35" s="2">
        <f>SUM(G36:G41)</f>
        <v>447987.43999999994</v>
      </c>
      <c r="H35" s="5"/>
    </row>
    <row r="36" spans="1:8" ht="13.05" customHeight="1" x14ac:dyDescent="0.25">
      <c r="A36" s="3" t="s">
        <v>8</v>
      </c>
      <c r="B36" s="3" t="s">
        <v>33</v>
      </c>
      <c r="C36" s="3" t="s">
        <v>34</v>
      </c>
      <c r="D36" s="3" t="s">
        <v>35</v>
      </c>
      <c r="E36" s="3" t="s">
        <v>36</v>
      </c>
      <c r="F36" s="4">
        <v>623.47</v>
      </c>
      <c r="G36" s="4">
        <v>623.47</v>
      </c>
    </row>
    <row r="37" spans="1:8" ht="13.05" customHeight="1" x14ac:dyDescent="0.25">
      <c r="A37" s="3" t="s">
        <v>8</v>
      </c>
      <c r="B37" s="3" t="s">
        <v>9</v>
      </c>
      <c r="C37" s="3" t="s">
        <v>10</v>
      </c>
      <c r="D37" s="3" t="s">
        <v>11</v>
      </c>
      <c r="E37" s="3" t="s">
        <v>12</v>
      </c>
      <c r="F37" s="4">
        <v>356050</v>
      </c>
      <c r="G37" s="4">
        <v>356050</v>
      </c>
    </row>
    <row r="38" spans="1:8" ht="13.05" customHeight="1" x14ac:dyDescent="0.25">
      <c r="A38" s="3" t="s">
        <v>8</v>
      </c>
      <c r="B38" s="3" t="s">
        <v>29</v>
      </c>
      <c r="C38" s="3" t="s">
        <v>10</v>
      </c>
      <c r="D38" s="3" t="s">
        <v>15</v>
      </c>
      <c r="E38" s="3" t="s">
        <v>12</v>
      </c>
      <c r="F38" s="4">
        <v>890.62</v>
      </c>
      <c r="G38" s="4">
        <v>890.62</v>
      </c>
    </row>
    <row r="39" spans="1:8" ht="13.05" customHeight="1" x14ac:dyDescent="0.25">
      <c r="A39" s="3" t="s">
        <v>8</v>
      </c>
      <c r="B39" s="3" t="s">
        <v>13</v>
      </c>
      <c r="C39" s="3" t="s">
        <v>10</v>
      </c>
      <c r="D39" s="3">
        <v>134</v>
      </c>
      <c r="E39" s="3" t="s">
        <v>12</v>
      </c>
      <c r="F39" s="4">
        <v>77000</v>
      </c>
      <c r="G39" s="4">
        <v>65227.35</v>
      </c>
    </row>
    <row r="40" spans="1:8" ht="13.05" customHeight="1" x14ac:dyDescent="0.25">
      <c r="A40" s="3" t="s">
        <v>8</v>
      </c>
      <c r="B40" s="3" t="s">
        <v>20</v>
      </c>
      <c r="C40" s="3" t="s">
        <v>17</v>
      </c>
      <c r="D40" s="3" t="s">
        <v>18</v>
      </c>
      <c r="E40" s="3" t="s">
        <v>19</v>
      </c>
      <c r="F40" s="4">
        <v>25200</v>
      </c>
      <c r="G40" s="4">
        <v>25200</v>
      </c>
    </row>
    <row r="41" spans="1:8" ht="13.05" customHeight="1" x14ac:dyDescent="0.25">
      <c r="A41" s="3" t="s">
        <v>8</v>
      </c>
      <c r="B41" s="3" t="s">
        <v>21</v>
      </c>
      <c r="C41" s="3" t="s">
        <v>22</v>
      </c>
      <c r="D41" s="3" t="s">
        <v>31</v>
      </c>
      <c r="E41" s="3" t="s">
        <v>23</v>
      </c>
      <c r="F41" s="4">
        <v>-4</v>
      </c>
      <c r="G41" s="4">
        <v>-4</v>
      </c>
    </row>
    <row r="42" spans="1:8" x14ac:dyDescent="0.25">
      <c r="A42" s="22" t="s">
        <v>37</v>
      </c>
      <c r="B42" s="22"/>
      <c r="C42" s="22"/>
      <c r="D42" s="22"/>
      <c r="E42" s="22"/>
      <c r="F42" s="2">
        <v>613645.14</v>
      </c>
      <c r="G42" s="2">
        <f>SUM(G43:G46)</f>
        <v>537928.80999999994</v>
      </c>
      <c r="H42" s="5"/>
    </row>
    <row r="43" spans="1:8" ht="13.05" customHeight="1" x14ac:dyDescent="0.25">
      <c r="A43" s="3" t="s">
        <v>8</v>
      </c>
      <c r="B43" s="3" t="s">
        <v>25</v>
      </c>
      <c r="C43" s="3" t="s">
        <v>10</v>
      </c>
      <c r="D43" s="3" t="s">
        <v>11</v>
      </c>
      <c r="E43" s="3" t="s">
        <v>12</v>
      </c>
      <c r="F43" s="4">
        <v>471000</v>
      </c>
      <c r="G43" s="4">
        <v>389783.67</v>
      </c>
    </row>
    <row r="44" spans="1:8" ht="13.05" customHeight="1" x14ac:dyDescent="0.25">
      <c r="A44" s="3" t="s">
        <v>8</v>
      </c>
      <c r="B44" s="3" t="s">
        <v>9</v>
      </c>
      <c r="C44" s="3" t="s">
        <v>10</v>
      </c>
      <c r="D44" s="3" t="s">
        <v>11</v>
      </c>
      <c r="E44" s="3" t="s">
        <v>12</v>
      </c>
      <c r="F44" s="4">
        <v>45000</v>
      </c>
      <c r="G44" s="4">
        <v>50500</v>
      </c>
    </row>
    <row r="45" spans="1:8" ht="13.05" customHeight="1" x14ac:dyDescent="0.25">
      <c r="A45" s="3" t="s">
        <v>8</v>
      </c>
      <c r="B45" s="3" t="s">
        <v>13</v>
      </c>
      <c r="C45" s="3" t="s">
        <v>10</v>
      </c>
      <c r="D45" s="3">
        <v>134</v>
      </c>
      <c r="E45" s="3" t="s">
        <v>12</v>
      </c>
      <c r="F45" s="4">
        <v>96575.14</v>
      </c>
      <c r="G45" s="4">
        <v>96575.14</v>
      </c>
    </row>
    <row r="46" spans="1:8" ht="13.05" customHeight="1" x14ac:dyDescent="0.25">
      <c r="A46" s="3" t="s">
        <v>8</v>
      </c>
      <c r="B46" s="3" t="s">
        <v>16</v>
      </c>
      <c r="C46" s="3" t="s">
        <v>17</v>
      </c>
      <c r="D46" s="3" t="s">
        <v>18</v>
      </c>
      <c r="E46" s="3" t="s">
        <v>19</v>
      </c>
      <c r="F46" s="4">
        <v>1070</v>
      </c>
      <c r="G46" s="4">
        <v>1070</v>
      </c>
    </row>
    <row r="47" spans="1:8" x14ac:dyDescent="0.25">
      <c r="A47" s="22" t="s">
        <v>38</v>
      </c>
      <c r="B47" s="22"/>
      <c r="C47" s="22"/>
      <c r="D47" s="22"/>
      <c r="E47" s="22"/>
      <c r="F47" s="2">
        <v>153846</v>
      </c>
      <c r="G47" s="2">
        <f>SUM(G48:G50)</f>
        <v>153846</v>
      </c>
      <c r="H47" s="5"/>
    </row>
    <row r="48" spans="1:8" ht="13.05" customHeight="1" x14ac:dyDescent="0.25">
      <c r="A48" s="3" t="s">
        <v>8</v>
      </c>
      <c r="B48" s="3" t="s">
        <v>39</v>
      </c>
      <c r="C48" s="3" t="s">
        <v>17</v>
      </c>
      <c r="D48" s="3" t="s">
        <v>18</v>
      </c>
      <c r="E48" s="3" t="s">
        <v>19</v>
      </c>
      <c r="F48" s="4">
        <v>118000</v>
      </c>
      <c r="G48" s="4">
        <v>118000</v>
      </c>
    </row>
    <row r="49" spans="1:8" ht="13.05" customHeight="1" x14ac:dyDescent="0.25">
      <c r="A49" s="3" t="s">
        <v>8</v>
      </c>
      <c r="B49" s="3" t="s">
        <v>40</v>
      </c>
      <c r="C49" s="3" t="s">
        <v>17</v>
      </c>
      <c r="D49" s="3" t="s">
        <v>18</v>
      </c>
      <c r="E49" s="3" t="s">
        <v>19</v>
      </c>
      <c r="F49" s="4">
        <v>36000</v>
      </c>
      <c r="G49" s="4">
        <v>36000</v>
      </c>
    </row>
    <row r="50" spans="1:8" ht="13.05" customHeight="1" x14ac:dyDescent="0.25">
      <c r="A50" s="3" t="s">
        <v>8</v>
      </c>
      <c r="B50" s="3" t="s">
        <v>41</v>
      </c>
      <c r="C50" s="3" t="s">
        <v>22</v>
      </c>
      <c r="D50" s="3" t="s">
        <v>31</v>
      </c>
      <c r="E50" s="3" t="s">
        <v>23</v>
      </c>
      <c r="F50" s="4">
        <v>-154</v>
      </c>
      <c r="G50" s="4">
        <v>-154</v>
      </c>
    </row>
    <row r="51" spans="1:8" x14ac:dyDescent="0.25">
      <c r="A51" s="22" t="s">
        <v>42</v>
      </c>
      <c r="B51" s="22"/>
      <c r="C51" s="22"/>
      <c r="D51" s="22"/>
      <c r="E51" s="22"/>
      <c r="F51" s="2">
        <v>3302558</v>
      </c>
      <c r="G51" s="2">
        <f>SUM(G52:G55)</f>
        <v>3297249.8699999996</v>
      </c>
      <c r="H51" s="5"/>
    </row>
    <row r="52" spans="1:8" ht="13.05" customHeight="1" x14ac:dyDescent="0.25">
      <c r="A52" s="3" t="s">
        <v>8</v>
      </c>
      <c r="B52" s="3" t="s">
        <v>25</v>
      </c>
      <c r="C52" s="3" t="s">
        <v>10</v>
      </c>
      <c r="D52" s="3" t="s">
        <v>11</v>
      </c>
      <c r="E52" s="3" t="s">
        <v>12</v>
      </c>
      <c r="F52" s="4">
        <v>3135000</v>
      </c>
      <c r="G52" s="4">
        <v>3134407.59</v>
      </c>
    </row>
    <row r="53" spans="1:8" ht="13.05" customHeight="1" x14ac:dyDescent="0.25">
      <c r="A53" s="3" t="s">
        <v>8</v>
      </c>
      <c r="B53" s="3" t="s">
        <v>43</v>
      </c>
      <c r="C53" s="3" t="s">
        <v>10</v>
      </c>
      <c r="D53" s="3" t="s">
        <v>11</v>
      </c>
      <c r="E53" s="3" t="s">
        <v>12</v>
      </c>
      <c r="F53" s="4">
        <v>120000</v>
      </c>
      <c r="G53" s="4">
        <v>115284.28</v>
      </c>
    </row>
    <row r="54" spans="1:8" ht="13.05" customHeight="1" x14ac:dyDescent="0.25">
      <c r="A54" s="3" t="s">
        <v>8</v>
      </c>
      <c r="B54" s="3" t="s">
        <v>44</v>
      </c>
      <c r="C54" s="3" t="s">
        <v>17</v>
      </c>
      <c r="D54" s="3" t="s">
        <v>18</v>
      </c>
      <c r="E54" s="3" t="s">
        <v>19</v>
      </c>
      <c r="F54" s="4">
        <v>50005</v>
      </c>
      <c r="G54" s="4">
        <v>50005</v>
      </c>
    </row>
    <row r="55" spans="1:8" ht="13.05" customHeight="1" x14ac:dyDescent="0.25">
      <c r="A55" s="3" t="s">
        <v>8</v>
      </c>
      <c r="B55" s="3" t="s">
        <v>45</v>
      </c>
      <c r="C55" s="3" t="s">
        <v>22</v>
      </c>
      <c r="D55" s="3" t="s">
        <v>31</v>
      </c>
      <c r="E55" s="3" t="s">
        <v>23</v>
      </c>
      <c r="F55" s="4">
        <v>-2447</v>
      </c>
      <c r="G55" s="4">
        <v>-2447</v>
      </c>
    </row>
    <row r="56" spans="1:8" x14ac:dyDescent="0.25">
      <c r="A56" s="22" t="s">
        <v>46</v>
      </c>
      <c r="B56" s="22"/>
      <c r="C56" s="22"/>
      <c r="D56" s="22"/>
      <c r="E56" s="22"/>
      <c r="F56" s="2">
        <v>1513496.3</v>
      </c>
      <c r="G56" s="2">
        <f>SUM(G57:G60)</f>
        <v>1510563.8900000001</v>
      </c>
      <c r="H56" s="5"/>
    </row>
    <row r="57" spans="1:8" ht="13.05" customHeight="1" x14ac:dyDescent="0.25">
      <c r="A57" s="3" t="s">
        <v>8</v>
      </c>
      <c r="B57" s="3" t="s">
        <v>25</v>
      </c>
      <c r="C57" s="3" t="s">
        <v>10</v>
      </c>
      <c r="D57" s="3" t="s">
        <v>11</v>
      </c>
      <c r="E57" s="3" t="s">
        <v>12</v>
      </c>
      <c r="F57" s="4">
        <v>1460000</v>
      </c>
      <c r="G57" s="4">
        <v>1457067.59</v>
      </c>
    </row>
    <row r="58" spans="1:8" ht="13.05" customHeight="1" x14ac:dyDescent="0.25">
      <c r="A58" s="3" t="s">
        <v>8</v>
      </c>
      <c r="B58" s="3" t="s">
        <v>43</v>
      </c>
      <c r="C58" s="3" t="s">
        <v>10</v>
      </c>
      <c r="D58" s="3" t="s">
        <v>11</v>
      </c>
      <c r="E58" s="3" t="s">
        <v>12</v>
      </c>
      <c r="F58" s="4">
        <v>54058.3</v>
      </c>
      <c r="G58" s="4">
        <v>54058.3</v>
      </c>
    </row>
    <row r="59" spans="1:8" ht="13.05" customHeight="1" x14ac:dyDescent="0.25">
      <c r="A59" s="3" t="s">
        <v>8</v>
      </c>
      <c r="B59" s="3" t="s">
        <v>44</v>
      </c>
      <c r="C59" s="3" t="s">
        <v>17</v>
      </c>
      <c r="D59" s="3" t="s">
        <v>18</v>
      </c>
      <c r="E59" s="3" t="s">
        <v>19</v>
      </c>
      <c r="F59" s="4">
        <v>97</v>
      </c>
      <c r="G59" s="4">
        <v>97</v>
      </c>
    </row>
    <row r="60" spans="1:8" ht="13.05" customHeight="1" x14ac:dyDescent="0.25">
      <c r="A60" s="3" t="s">
        <v>8</v>
      </c>
      <c r="B60" s="3" t="s">
        <v>45</v>
      </c>
      <c r="C60" s="3" t="s">
        <v>22</v>
      </c>
      <c r="D60" s="3" t="s">
        <v>31</v>
      </c>
      <c r="E60" s="3" t="s">
        <v>23</v>
      </c>
      <c r="F60" s="4">
        <v>-659</v>
      </c>
      <c r="G60" s="4">
        <v>-659</v>
      </c>
    </row>
    <row r="61" spans="1:8" x14ac:dyDescent="0.25">
      <c r="A61" s="22" t="s">
        <v>47</v>
      </c>
      <c r="B61" s="22"/>
      <c r="C61" s="22"/>
      <c r="D61" s="22"/>
      <c r="E61" s="22"/>
      <c r="F61" s="2">
        <v>2218857.66</v>
      </c>
      <c r="G61" s="2">
        <f>SUM(G62:G65)</f>
        <v>2169486.66</v>
      </c>
      <c r="H61" s="5"/>
    </row>
    <row r="62" spans="1:8" ht="13.05" customHeight="1" x14ac:dyDescent="0.25">
      <c r="A62" s="3" t="s">
        <v>8</v>
      </c>
      <c r="B62" s="3" t="s">
        <v>25</v>
      </c>
      <c r="C62" s="3" t="s">
        <v>10</v>
      </c>
      <c r="D62" s="3" t="s">
        <v>11</v>
      </c>
      <c r="E62" s="3" t="s">
        <v>12</v>
      </c>
      <c r="F62" s="4">
        <v>2180000</v>
      </c>
      <c r="G62" s="4">
        <v>2135272.41</v>
      </c>
    </row>
    <row r="63" spans="1:8" ht="13.05" customHeight="1" x14ac:dyDescent="0.25">
      <c r="A63" s="3" t="s">
        <v>8</v>
      </c>
      <c r="B63" s="3" t="s">
        <v>43</v>
      </c>
      <c r="C63" s="3" t="s">
        <v>10</v>
      </c>
      <c r="D63" s="3" t="s">
        <v>11</v>
      </c>
      <c r="E63" s="3" t="s">
        <v>12</v>
      </c>
      <c r="F63" s="4">
        <v>30000</v>
      </c>
      <c r="G63" s="4">
        <v>25356.59</v>
      </c>
    </row>
    <row r="64" spans="1:8" ht="13.05" customHeight="1" x14ac:dyDescent="0.25">
      <c r="A64" s="3" t="s">
        <v>8</v>
      </c>
      <c r="B64" s="3" t="s">
        <v>44</v>
      </c>
      <c r="C64" s="3" t="s">
        <v>17</v>
      </c>
      <c r="D64" s="3" t="s">
        <v>18</v>
      </c>
      <c r="E64" s="3" t="s">
        <v>19</v>
      </c>
      <c r="F64" s="4">
        <v>11394.66</v>
      </c>
      <c r="G64" s="4">
        <v>11394.66</v>
      </c>
    </row>
    <row r="65" spans="1:8" ht="13.05" customHeight="1" x14ac:dyDescent="0.25">
      <c r="A65" s="3" t="s">
        <v>8</v>
      </c>
      <c r="B65" s="3" t="s">
        <v>45</v>
      </c>
      <c r="C65" s="3" t="s">
        <v>22</v>
      </c>
      <c r="D65" s="3" t="s">
        <v>31</v>
      </c>
      <c r="E65" s="3" t="s">
        <v>23</v>
      </c>
      <c r="F65" s="4">
        <v>-2537</v>
      </c>
      <c r="G65" s="4">
        <v>-2537</v>
      </c>
    </row>
    <row r="66" spans="1:8" x14ac:dyDescent="0.25">
      <c r="A66" s="22" t="s">
        <v>48</v>
      </c>
      <c r="B66" s="22"/>
      <c r="C66" s="22"/>
      <c r="D66" s="22"/>
      <c r="E66" s="22"/>
      <c r="F66" s="2">
        <v>464050</v>
      </c>
      <c r="G66" s="2">
        <f>SUM(G67:G69)</f>
        <v>401857.77999999997</v>
      </c>
      <c r="H66" s="5"/>
    </row>
    <row r="67" spans="1:8" x14ac:dyDescent="0.25">
      <c r="A67" s="3" t="s">
        <v>8</v>
      </c>
      <c r="B67" s="3" t="s">
        <v>25</v>
      </c>
      <c r="C67" s="3" t="s">
        <v>10</v>
      </c>
      <c r="D67" s="3" t="s">
        <v>11</v>
      </c>
      <c r="E67" s="3" t="s">
        <v>12</v>
      </c>
      <c r="F67" s="4">
        <v>414000</v>
      </c>
      <c r="G67" s="4">
        <v>352562.24</v>
      </c>
    </row>
    <row r="68" spans="1:8" x14ac:dyDescent="0.25">
      <c r="A68" s="3" t="s">
        <v>8</v>
      </c>
      <c r="B68" s="3" t="s">
        <v>43</v>
      </c>
      <c r="C68" s="3" t="s">
        <v>10</v>
      </c>
      <c r="D68" s="3" t="s">
        <v>11</v>
      </c>
      <c r="E68" s="3" t="s">
        <v>12</v>
      </c>
      <c r="F68" s="4">
        <v>50000</v>
      </c>
      <c r="G68" s="4">
        <v>49245.54</v>
      </c>
    </row>
    <row r="69" spans="1:8" ht="12" customHeight="1" x14ac:dyDescent="0.25">
      <c r="A69" s="3" t="s">
        <v>8</v>
      </c>
      <c r="B69" s="3" t="s">
        <v>44</v>
      </c>
      <c r="C69" s="3" t="s">
        <v>17</v>
      </c>
      <c r="D69" s="3" t="s">
        <v>18</v>
      </c>
      <c r="E69" s="3" t="s">
        <v>19</v>
      </c>
      <c r="F69" s="4">
        <v>50</v>
      </c>
      <c r="G69" s="4">
        <v>50</v>
      </c>
    </row>
    <row r="70" spans="1:8" x14ac:dyDescent="0.25">
      <c r="A70" s="22" t="s">
        <v>49</v>
      </c>
      <c r="B70" s="22"/>
      <c r="C70" s="22"/>
      <c r="D70" s="22"/>
      <c r="E70" s="22"/>
      <c r="F70" s="2">
        <v>977669</v>
      </c>
      <c r="G70" s="2">
        <f>SUM(G71:G73)</f>
        <v>936861.73</v>
      </c>
      <c r="H70" s="5"/>
    </row>
    <row r="71" spans="1:8" ht="13.05" customHeight="1" x14ac:dyDescent="0.25">
      <c r="A71" s="3" t="s">
        <v>8</v>
      </c>
      <c r="B71" s="3" t="s">
        <v>25</v>
      </c>
      <c r="C71" s="3" t="s">
        <v>10</v>
      </c>
      <c r="D71" s="3" t="s">
        <v>11</v>
      </c>
      <c r="E71" s="3" t="s">
        <v>12</v>
      </c>
      <c r="F71" s="4">
        <v>981000</v>
      </c>
      <c r="G71" s="4">
        <v>940192.73</v>
      </c>
    </row>
    <row r="72" spans="1:8" ht="13.05" customHeight="1" x14ac:dyDescent="0.25">
      <c r="A72" s="3" t="s">
        <v>8</v>
      </c>
      <c r="B72" s="3" t="s">
        <v>44</v>
      </c>
      <c r="C72" s="3" t="s">
        <v>17</v>
      </c>
      <c r="D72" s="3" t="s">
        <v>18</v>
      </c>
      <c r="E72" s="3" t="s">
        <v>19</v>
      </c>
      <c r="F72" s="4">
        <v>4</v>
      </c>
      <c r="G72" s="4">
        <v>4</v>
      </c>
    </row>
    <row r="73" spans="1:8" ht="13.05" customHeight="1" x14ac:dyDescent="0.25">
      <c r="A73" s="3" t="s">
        <v>8</v>
      </c>
      <c r="B73" s="3" t="s">
        <v>45</v>
      </c>
      <c r="C73" s="3" t="s">
        <v>22</v>
      </c>
      <c r="D73" s="3" t="s">
        <v>31</v>
      </c>
      <c r="E73" s="3" t="s">
        <v>23</v>
      </c>
      <c r="F73" s="4">
        <v>-3335</v>
      </c>
      <c r="G73" s="4">
        <v>-3335</v>
      </c>
    </row>
    <row r="74" spans="1:8" x14ac:dyDescent="0.25">
      <c r="A74" s="22" t="s">
        <v>50</v>
      </c>
      <c r="B74" s="22"/>
      <c r="C74" s="22"/>
      <c r="D74" s="22"/>
      <c r="E74" s="22"/>
      <c r="F74" s="2">
        <v>2073718.7</v>
      </c>
      <c r="G74" s="2">
        <f>SUM(G75:G78)</f>
        <v>1953445.76</v>
      </c>
      <c r="H74" s="5"/>
    </row>
    <row r="75" spans="1:8" ht="13.05" customHeight="1" x14ac:dyDescent="0.25">
      <c r="A75" s="3" t="s">
        <v>8</v>
      </c>
      <c r="B75" s="3" t="s">
        <v>25</v>
      </c>
      <c r="C75" s="3" t="s">
        <v>10</v>
      </c>
      <c r="D75" s="3" t="s">
        <v>11</v>
      </c>
      <c r="E75" s="3" t="s">
        <v>12</v>
      </c>
      <c r="F75" s="4">
        <v>1852000</v>
      </c>
      <c r="G75" s="4">
        <v>1744594.43</v>
      </c>
    </row>
    <row r="76" spans="1:8" ht="13.05" customHeight="1" x14ac:dyDescent="0.25">
      <c r="A76" s="3" t="s">
        <v>8</v>
      </c>
      <c r="B76" s="3" t="s">
        <v>43</v>
      </c>
      <c r="C76" s="3" t="s">
        <v>10</v>
      </c>
      <c r="D76" s="3" t="s">
        <v>11</v>
      </c>
      <c r="E76" s="3" t="s">
        <v>12</v>
      </c>
      <c r="F76" s="4">
        <v>80000</v>
      </c>
      <c r="G76" s="4">
        <v>67132.63</v>
      </c>
    </row>
    <row r="77" spans="1:8" ht="13.05" customHeight="1" x14ac:dyDescent="0.25">
      <c r="A77" s="3" t="s">
        <v>8</v>
      </c>
      <c r="B77" s="3" t="s">
        <v>43</v>
      </c>
      <c r="C77" s="3" t="s">
        <v>17</v>
      </c>
      <c r="D77" s="3">
        <v>155</v>
      </c>
      <c r="E77" s="3" t="s">
        <v>19</v>
      </c>
      <c r="F77" s="4">
        <v>1690</v>
      </c>
      <c r="G77" s="4">
        <v>1690</v>
      </c>
    </row>
    <row r="78" spans="1:8" ht="13.05" customHeight="1" x14ac:dyDescent="0.25">
      <c r="A78" s="3" t="s">
        <v>8</v>
      </c>
      <c r="B78" s="3" t="s">
        <v>44</v>
      </c>
      <c r="C78" s="3" t="s">
        <v>17</v>
      </c>
      <c r="D78" s="3" t="s">
        <v>18</v>
      </c>
      <c r="E78" s="3" t="s">
        <v>19</v>
      </c>
      <c r="F78" s="4">
        <v>140028.70000000001</v>
      </c>
      <c r="G78" s="4">
        <v>140028.70000000001</v>
      </c>
    </row>
    <row r="79" spans="1:8" x14ac:dyDescent="0.25">
      <c r="A79" s="22" t="s">
        <v>51</v>
      </c>
      <c r="B79" s="22"/>
      <c r="C79" s="22"/>
      <c r="D79" s="22"/>
      <c r="E79" s="22"/>
      <c r="F79" s="2">
        <v>259112</v>
      </c>
      <c r="G79" s="2">
        <f>SUM(G80:G81)</f>
        <v>237630.26</v>
      </c>
      <c r="H79" s="5"/>
    </row>
    <row r="80" spans="1:8" ht="13.05" customHeight="1" x14ac:dyDescent="0.25">
      <c r="A80" s="3" t="s">
        <v>8</v>
      </c>
      <c r="B80" s="3" t="s">
        <v>25</v>
      </c>
      <c r="C80" s="3" t="s">
        <v>10</v>
      </c>
      <c r="D80" s="3" t="s">
        <v>11</v>
      </c>
      <c r="E80" s="3" t="s">
        <v>12</v>
      </c>
      <c r="F80" s="4">
        <v>260000</v>
      </c>
      <c r="G80" s="4">
        <v>238518.26</v>
      </c>
    </row>
    <row r="81" spans="1:8" ht="13.05" customHeight="1" x14ac:dyDescent="0.25">
      <c r="A81" s="3" t="s">
        <v>8</v>
      </c>
      <c r="B81" s="3" t="s">
        <v>45</v>
      </c>
      <c r="C81" s="3" t="s">
        <v>22</v>
      </c>
      <c r="D81" s="3" t="s">
        <v>31</v>
      </c>
      <c r="E81" s="3" t="s">
        <v>23</v>
      </c>
      <c r="F81" s="4">
        <v>-888</v>
      </c>
      <c r="G81" s="4">
        <v>-888</v>
      </c>
    </row>
    <row r="82" spans="1:8" x14ac:dyDescent="0.25">
      <c r="A82" s="22" t="s">
        <v>52</v>
      </c>
      <c r="B82" s="22"/>
      <c r="C82" s="22"/>
      <c r="D82" s="22"/>
      <c r="E82" s="22"/>
      <c r="F82" s="2">
        <v>305600</v>
      </c>
      <c r="G82" s="2">
        <f>SUM(G83:G85)</f>
        <v>296573.06000000006</v>
      </c>
      <c r="H82" s="5"/>
    </row>
    <row r="83" spans="1:8" ht="13.05" customHeight="1" x14ac:dyDescent="0.25">
      <c r="A83" s="3" t="s">
        <v>8</v>
      </c>
      <c r="B83" s="3" t="s">
        <v>25</v>
      </c>
      <c r="C83" s="3" t="s">
        <v>10</v>
      </c>
      <c r="D83" s="3" t="s">
        <v>11</v>
      </c>
      <c r="E83" s="3" t="s">
        <v>12</v>
      </c>
      <c r="F83" s="4">
        <v>137600</v>
      </c>
      <c r="G83" s="4">
        <v>136070.45000000001</v>
      </c>
    </row>
    <row r="84" spans="1:8" ht="13.05" customHeight="1" x14ac:dyDescent="0.25">
      <c r="A84" s="3" t="s">
        <v>8</v>
      </c>
      <c r="B84" s="3" t="s">
        <v>9</v>
      </c>
      <c r="C84" s="3" t="s">
        <v>10</v>
      </c>
      <c r="D84" s="3" t="s">
        <v>11</v>
      </c>
      <c r="E84" s="3" t="s">
        <v>12</v>
      </c>
      <c r="F84" s="4">
        <v>60000</v>
      </c>
      <c r="G84" s="4">
        <v>58487.95</v>
      </c>
    </row>
    <row r="85" spans="1:8" ht="13.05" customHeight="1" x14ac:dyDescent="0.25">
      <c r="A85" s="3" t="s">
        <v>8</v>
      </c>
      <c r="B85" s="3" t="s">
        <v>13</v>
      </c>
      <c r="C85" s="3" t="s">
        <v>10</v>
      </c>
      <c r="D85" s="3">
        <v>134</v>
      </c>
      <c r="E85" s="3" t="s">
        <v>12</v>
      </c>
      <c r="F85" s="4">
        <v>108000</v>
      </c>
      <c r="G85" s="4">
        <v>102014.66</v>
      </c>
    </row>
    <row r="86" spans="1:8" x14ac:dyDescent="0.25">
      <c r="A86" s="22" t="s">
        <v>53</v>
      </c>
      <c r="B86" s="22"/>
      <c r="C86" s="22"/>
      <c r="D86" s="22"/>
      <c r="E86" s="22"/>
      <c r="F86" s="2">
        <v>1965434.55</v>
      </c>
      <c r="G86" s="2">
        <f>SUM(G87:G93)</f>
        <v>1894388.12</v>
      </c>
      <c r="H86" s="5"/>
    </row>
    <row r="87" spans="1:8" ht="13.05" customHeight="1" x14ac:dyDescent="0.25">
      <c r="A87" s="3" t="s">
        <v>8</v>
      </c>
      <c r="B87" s="3" t="s">
        <v>9</v>
      </c>
      <c r="C87" s="3" t="s">
        <v>10</v>
      </c>
      <c r="D87" s="3" t="s">
        <v>11</v>
      </c>
      <c r="E87" s="3" t="s">
        <v>12</v>
      </c>
      <c r="F87" s="4">
        <v>1352200</v>
      </c>
      <c r="G87" s="4">
        <v>1352200</v>
      </c>
    </row>
    <row r="88" spans="1:8" ht="13.05" customHeight="1" x14ac:dyDescent="0.25">
      <c r="A88" s="3" t="s">
        <v>8</v>
      </c>
      <c r="B88" s="3" t="s">
        <v>13</v>
      </c>
      <c r="C88" s="3" t="s">
        <v>10</v>
      </c>
      <c r="D88" s="3">
        <v>134</v>
      </c>
      <c r="E88" s="3" t="s">
        <v>12</v>
      </c>
      <c r="F88" s="4">
        <v>566000</v>
      </c>
      <c r="G88" s="4">
        <v>494953.57</v>
      </c>
    </row>
    <row r="89" spans="1:8" ht="13.05" customHeight="1" x14ac:dyDescent="0.25">
      <c r="A89" s="3" t="s">
        <v>8</v>
      </c>
      <c r="B89" s="3" t="s">
        <v>14</v>
      </c>
      <c r="C89" s="3" t="s">
        <v>10</v>
      </c>
      <c r="D89" s="3" t="s">
        <v>15</v>
      </c>
      <c r="E89" s="3" t="s">
        <v>12</v>
      </c>
      <c r="F89" s="4">
        <v>2389.1</v>
      </c>
      <c r="G89" s="4">
        <v>2389.1</v>
      </c>
    </row>
    <row r="90" spans="1:8" ht="13.05" customHeight="1" x14ac:dyDescent="0.25">
      <c r="A90" s="3" t="s">
        <v>8</v>
      </c>
      <c r="B90" s="3" t="s">
        <v>16</v>
      </c>
      <c r="C90" s="3" t="s">
        <v>17</v>
      </c>
      <c r="D90" s="3">
        <v>155</v>
      </c>
      <c r="E90" s="3" t="s">
        <v>19</v>
      </c>
      <c r="F90" s="4">
        <v>606.41999999999996</v>
      </c>
      <c r="G90" s="4">
        <v>606.41999999999996</v>
      </c>
    </row>
    <row r="91" spans="1:8" ht="13.05" customHeight="1" x14ac:dyDescent="0.25">
      <c r="A91" s="3" t="s">
        <v>8</v>
      </c>
      <c r="B91" s="3" t="s">
        <v>16</v>
      </c>
      <c r="C91" s="3" t="s">
        <v>17</v>
      </c>
      <c r="D91" s="3" t="s">
        <v>18</v>
      </c>
      <c r="E91" s="3" t="s">
        <v>19</v>
      </c>
      <c r="F91" s="4">
        <v>4766.24</v>
      </c>
      <c r="G91" s="4">
        <v>4766.24</v>
      </c>
    </row>
    <row r="92" spans="1:8" ht="13.05" customHeight="1" x14ac:dyDescent="0.25">
      <c r="A92" s="3" t="s">
        <v>8</v>
      </c>
      <c r="B92" s="3" t="s">
        <v>20</v>
      </c>
      <c r="C92" s="3" t="s">
        <v>17</v>
      </c>
      <c r="D92" s="3" t="s">
        <v>18</v>
      </c>
      <c r="E92" s="3" t="s">
        <v>19</v>
      </c>
      <c r="F92" s="4">
        <v>31140</v>
      </c>
      <c r="G92" s="4">
        <v>31140</v>
      </c>
    </row>
    <row r="93" spans="1:8" ht="36" x14ac:dyDescent="0.25">
      <c r="A93" s="3" t="s">
        <v>8</v>
      </c>
      <c r="B93" s="3" t="s">
        <v>54</v>
      </c>
      <c r="C93" s="3" t="s">
        <v>55</v>
      </c>
      <c r="D93" s="3" t="s">
        <v>56</v>
      </c>
      <c r="E93" s="3" t="s">
        <v>57</v>
      </c>
      <c r="F93" s="4">
        <v>8332.7900000000009</v>
      </c>
      <c r="G93" s="4">
        <v>8332.7900000000009</v>
      </c>
    </row>
    <row r="94" spans="1:8" x14ac:dyDescent="0.25">
      <c r="A94" s="22" t="s">
        <v>58</v>
      </c>
      <c r="B94" s="22"/>
      <c r="C94" s="22"/>
      <c r="D94" s="22"/>
      <c r="E94" s="22"/>
      <c r="F94" s="2">
        <v>51000</v>
      </c>
      <c r="G94" s="2">
        <v>40091.21</v>
      </c>
    </row>
    <row r="95" spans="1:8" ht="13.05" customHeight="1" x14ac:dyDescent="0.25">
      <c r="A95" s="3" t="s">
        <v>8</v>
      </c>
      <c r="B95" s="3" t="s">
        <v>25</v>
      </c>
      <c r="C95" s="3" t="s">
        <v>10</v>
      </c>
      <c r="D95" s="3" t="s">
        <v>11</v>
      </c>
      <c r="E95" s="3" t="s">
        <v>12</v>
      </c>
      <c r="F95" s="4">
        <v>51000</v>
      </c>
      <c r="G95" s="4">
        <v>40091.21</v>
      </c>
    </row>
    <row r="96" spans="1:8" s="15" customFormat="1" ht="15" customHeight="1" x14ac:dyDescent="0.25">
      <c r="A96" s="23" t="s">
        <v>67</v>
      </c>
      <c r="B96" s="23"/>
      <c r="C96" s="23"/>
      <c r="D96" s="23"/>
      <c r="E96" s="23"/>
      <c r="F96" s="16">
        <v>7304637.8899999997</v>
      </c>
      <c r="G96" s="18">
        <f>G97+G100+G103+G107+G110+G113+G115+G118</f>
        <v>7221191.0099999998</v>
      </c>
      <c r="H96" s="17"/>
    </row>
    <row r="97" spans="1:8" x14ac:dyDescent="0.25">
      <c r="A97" s="22" t="s">
        <v>68</v>
      </c>
      <c r="B97" s="22"/>
      <c r="C97" s="22"/>
      <c r="D97" s="22"/>
      <c r="E97" s="22"/>
      <c r="F97" s="2">
        <v>243880</v>
      </c>
      <c r="G97" s="2">
        <f>G98+G99</f>
        <v>243880</v>
      </c>
      <c r="H97" s="5"/>
    </row>
    <row r="98" spans="1:8" ht="13.05" customHeight="1" x14ac:dyDescent="0.25">
      <c r="A98" s="3" t="s">
        <v>8</v>
      </c>
      <c r="B98" s="3" t="s">
        <v>69</v>
      </c>
      <c r="C98" s="3" t="s">
        <v>10</v>
      </c>
      <c r="D98" s="3" t="s">
        <v>11</v>
      </c>
      <c r="E98" s="3" t="s">
        <v>12</v>
      </c>
      <c r="F98" s="4">
        <v>28880</v>
      </c>
      <c r="G98" s="4">
        <v>28880</v>
      </c>
      <c r="H98" s="5"/>
    </row>
    <row r="99" spans="1:8" ht="24" x14ac:dyDescent="0.25">
      <c r="A99" s="3" t="s">
        <v>8</v>
      </c>
      <c r="B99" s="3" t="s">
        <v>70</v>
      </c>
      <c r="C99" s="3" t="s">
        <v>17</v>
      </c>
      <c r="D99" s="3" t="s">
        <v>18</v>
      </c>
      <c r="E99" s="3" t="s">
        <v>71</v>
      </c>
      <c r="F99" s="4">
        <v>215000</v>
      </c>
      <c r="G99" s="4">
        <v>215000</v>
      </c>
      <c r="H99" s="5"/>
    </row>
    <row r="100" spans="1:8" x14ac:dyDescent="0.25">
      <c r="A100" s="22" t="s">
        <v>72</v>
      </c>
      <c r="B100" s="22"/>
      <c r="C100" s="22"/>
      <c r="D100" s="22"/>
      <c r="E100" s="22"/>
      <c r="F100" s="2">
        <v>72700</v>
      </c>
      <c r="G100" s="2">
        <f>G101+G102</f>
        <v>72700</v>
      </c>
      <c r="H100" s="5"/>
    </row>
    <row r="101" spans="1:8" ht="13.05" customHeight="1" x14ac:dyDescent="0.25">
      <c r="A101" s="3" t="s">
        <v>8</v>
      </c>
      <c r="B101" s="3" t="s">
        <v>69</v>
      </c>
      <c r="C101" s="3" t="s">
        <v>10</v>
      </c>
      <c r="D101" s="3" t="s">
        <v>11</v>
      </c>
      <c r="E101" s="3" t="s">
        <v>12</v>
      </c>
      <c r="F101" s="4">
        <v>33640</v>
      </c>
      <c r="G101" s="4">
        <v>33640</v>
      </c>
      <c r="H101" s="5"/>
    </row>
    <row r="102" spans="1:8" ht="24" x14ac:dyDescent="0.25">
      <c r="A102" s="3" t="s">
        <v>8</v>
      </c>
      <c r="B102" s="3" t="s">
        <v>70</v>
      </c>
      <c r="C102" s="3" t="s">
        <v>17</v>
      </c>
      <c r="D102" s="3" t="s">
        <v>18</v>
      </c>
      <c r="E102" s="3" t="s">
        <v>71</v>
      </c>
      <c r="F102" s="4">
        <v>39060</v>
      </c>
      <c r="G102" s="4">
        <v>39060</v>
      </c>
      <c r="H102" s="5"/>
    </row>
    <row r="103" spans="1:8" x14ac:dyDescent="0.25">
      <c r="A103" s="22" t="s">
        <v>73</v>
      </c>
      <c r="B103" s="22"/>
      <c r="C103" s="22"/>
      <c r="D103" s="22"/>
      <c r="E103" s="22"/>
      <c r="F103" s="2">
        <v>1959903</v>
      </c>
      <c r="G103" s="2">
        <f>G104+G105+G106</f>
        <v>1959903</v>
      </c>
      <c r="H103" s="5"/>
    </row>
    <row r="104" spans="1:8" ht="13.05" customHeight="1" x14ac:dyDescent="0.25">
      <c r="A104" s="3" t="s">
        <v>8</v>
      </c>
      <c r="B104" s="3" t="s">
        <v>74</v>
      </c>
      <c r="C104" s="3" t="s">
        <v>10</v>
      </c>
      <c r="D104" s="3" t="s">
        <v>11</v>
      </c>
      <c r="E104" s="3" t="s">
        <v>12</v>
      </c>
      <c r="F104" s="4">
        <v>730263</v>
      </c>
      <c r="G104" s="4">
        <v>730263</v>
      </c>
      <c r="H104" s="5"/>
    </row>
    <row r="105" spans="1:8" ht="24" x14ac:dyDescent="0.25">
      <c r="A105" s="3" t="s">
        <v>8</v>
      </c>
      <c r="B105" s="3" t="s">
        <v>75</v>
      </c>
      <c r="C105" s="3" t="s">
        <v>17</v>
      </c>
      <c r="D105" s="3" t="s">
        <v>18</v>
      </c>
      <c r="E105" s="3" t="s">
        <v>71</v>
      </c>
      <c r="F105" s="4">
        <v>1224640</v>
      </c>
      <c r="G105" s="4">
        <v>1224640</v>
      </c>
      <c r="H105" s="5"/>
    </row>
    <row r="106" spans="1:8" ht="24" x14ac:dyDescent="0.25">
      <c r="A106" s="3" t="s">
        <v>8</v>
      </c>
      <c r="B106" s="33" t="s">
        <v>76</v>
      </c>
      <c r="C106" s="3" t="s">
        <v>17</v>
      </c>
      <c r="D106" s="3" t="s">
        <v>18</v>
      </c>
      <c r="E106" s="3" t="s">
        <v>71</v>
      </c>
      <c r="F106" s="4">
        <v>5000</v>
      </c>
      <c r="G106" s="4">
        <v>5000</v>
      </c>
      <c r="H106" s="5"/>
    </row>
    <row r="107" spans="1:8" x14ac:dyDescent="0.25">
      <c r="A107" s="22" t="s">
        <v>77</v>
      </c>
      <c r="B107" s="22"/>
      <c r="C107" s="22"/>
      <c r="D107" s="22"/>
      <c r="E107" s="22"/>
      <c r="F107" s="2">
        <v>1554266.88</v>
      </c>
      <c r="G107" s="2">
        <f>G108+G109</f>
        <v>1496490</v>
      </c>
      <c r="H107" s="5"/>
    </row>
    <row r="108" spans="1:8" ht="13.05" customHeight="1" x14ac:dyDescent="0.25">
      <c r="A108" s="3" t="s">
        <v>8</v>
      </c>
      <c r="B108" s="3" t="s">
        <v>69</v>
      </c>
      <c r="C108" s="3" t="s">
        <v>10</v>
      </c>
      <c r="D108" s="3" t="s">
        <v>11</v>
      </c>
      <c r="E108" s="3" t="s">
        <v>12</v>
      </c>
      <c r="F108" s="4">
        <v>1317059.8799999999</v>
      </c>
      <c r="G108" s="4">
        <v>1259283</v>
      </c>
      <c r="H108" s="5"/>
    </row>
    <row r="109" spans="1:8" ht="24" x14ac:dyDescent="0.25">
      <c r="A109" s="3" t="s">
        <v>8</v>
      </c>
      <c r="B109" s="3" t="s">
        <v>70</v>
      </c>
      <c r="C109" s="3" t="s">
        <v>17</v>
      </c>
      <c r="D109" s="3" t="s">
        <v>18</v>
      </c>
      <c r="E109" s="3" t="s">
        <v>71</v>
      </c>
      <c r="F109" s="4">
        <v>237207</v>
      </c>
      <c r="G109" s="4">
        <v>237207</v>
      </c>
      <c r="H109" s="5"/>
    </row>
    <row r="110" spans="1:8" x14ac:dyDescent="0.25">
      <c r="A110" s="22" t="s">
        <v>78</v>
      </c>
      <c r="B110" s="22"/>
      <c r="C110" s="22"/>
      <c r="D110" s="22"/>
      <c r="E110" s="22"/>
      <c r="F110" s="2">
        <v>96764</v>
      </c>
      <c r="G110" s="2">
        <f>G111+G112</f>
        <v>96764</v>
      </c>
      <c r="H110" s="5"/>
    </row>
    <row r="111" spans="1:8" ht="13.05" customHeight="1" x14ac:dyDescent="0.25">
      <c r="A111" s="3" t="s">
        <v>8</v>
      </c>
      <c r="B111" s="3" t="s">
        <v>69</v>
      </c>
      <c r="C111" s="3" t="s">
        <v>10</v>
      </c>
      <c r="D111" s="3" t="s">
        <v>11</v>
      </c>
      <c r="E111" s="3" t="s">
        <v>12</v>
      </c>
      <c r="F111" s="4">
        <v>92407.38</v>
      </c>
      <c r="G111" s="4">
        <v>92407.38</v>
      </c>
      <c r="H111" s="5"/>
    </row>
    <row r="112" spans="1:8" ht="24" x14ac:dyDescent="0.25">
      <c r="A112" s="3" t="s">
        <v>8</v>
      </c>
      <c r="B112" s="3" t="s">
        <v>70</v>
      </c>
      <c r="C112" s="3" t="s">
        <v>17</v>
      </c>
      <c r="D112" s="3" t="s">
        <v>18</v>
      </c>
      <c r="E112" s="3" t="s">
        <v>71</v>
      </c>
      <c r="F112" s="4">
        <v>4356.62</v>
      </c>
      <c r="G112" s="4">
        <v>4356.62</v>
      </c>
      <c r="H112" s="5"/>
    </row>
    <row r="113" spans="1:8" x14ac:dyDescent="0.25">
      <c r="A113" s="22" t="s">
        <v>79</v>
      </c>
      <c r="B113" s="22"/>
      <c r="C113" s="22"/>
      <c r="D113" s="22"/>
      <c r="E113" s="22"/>
      <c r="F113" s="2">
        <v>453542.01</v>
      </c>
      <c r="G113" s="2">
        <f>G114</f>
        <v>451042.01</v>
      </c>
      <c r="H113" s="5"/>
    </row>
    <row r="114" spans="1:8" ht="13.05" customHeight="1" x14ac:dyDescent="0.25">
      <c r="A114" s="3" t="s">
        <v>8</v>
      </c>
      <c r="B114" s="3" t="s">
        <v>80</v>
      </c>
      <c r="C114" s="3" t="s">
        <v>10</v>
      </c>
      <c r="D114" s="3" t="s">
        <v>11</v>
      </c>
      <c r="E114" s="3" t="s">
        <v>12</v>
      </c>
      <c r="F114" s="4">
        <v>453542.01</v>
      </c>
      <c r="G114" s="4">
        <v>451042.01</v>
      </c>
      <c r="H114" s="5"/>
    </row>
    <row r="115" spans="1:8" x14ac:dyDescent="0.25">
      <c r="A115" s="22" t="s">
        <v>81</v>
      </c>
      <c r="B115" s="22"/>
      <c r="C115" s="22"/>
      <c r="D115" s="22"/>
      <c r="E115" s="22"/>
      <c r="F115" s="2">
        <v>221094</v>
      </c>
      <c r="G115" s="2">
        <f>G116+G117</f>
        <v>221094</v>
      </c>
      <c r="H115" s="5"/>
    </row>
    <row r="116" spans="1:8" ht="13.05" customHeight="1" x14ac:dyDescent="0.25">
      <c r="A116" s="3" t="s">
        <v>8</v>
      </c>
      <c r="B116" s="3" t="s">
        <v>82</v>
      </c>
      <c r="C116" s="3" t="s">
        <v>10</v>
      </c>
      <c r="D116" s="3" t="s">
        <v>11</v>
      </c>
      <c r="E116" s="3" t="s">
        <v>12</v>
      </c>
      <c r="F116" s="4">
        <v>220094</v>
      </c>
      <c r="G116" s="4">
        <v>220094</v>
      </c>
      <c r="H116" s="5"/>
    </row>
    <row r="117" spans="1:8" ht="24" x14ac:dyDescent="0.25">
      <c r="A117" s="3" t="s">
        <v>8</v>
      </c>
      <c r="B117" s="3" t="s">
        <v>83</v>
      </c>
      <c r="C117" s="3" t="s">
        <v>17</v>
      </c>
      <c r="D117" s="3" t="s">
        <v>18</v>
      </c>
      <c r="E117" s="3" t="s">
        <v>71</v>
      </c>
      <c r="F117" s="4">
        <v>1000</v>
      </c>
      <c r="G117" s="4">
        <v>1000</v>
      </c>
      <c r="H117" s="5"/>
    </row>
    <row r="118" spans="1:8" x14ac:dyDescent="0.25">
      <c r="A118" s="22" t="s">
        <v>84</v>
      </c>
      <c r="B118" s="22"/>
      <c r="C118" s="22"/>
      <c r="D118" s="22"/>
      <c r="E118" s="22"/>
      <c r="F118" s="2">
        <v>2702488</v>
      </c>
      <c r="G118" s="2">
        <f>G119+G120</f>
        <v>2679318</v>
      </c>
      <c r="H118" s="5"/>
    </row>
    <row r="119" spans="1:8" ht="13.05" customHeight="1" x14ac:dyDescent="0.25">
      <c r="A119" s="3" t="s">
        <v>8</v>
      </c>
      <c r="B119" s="3" t="s">
        <v>82</v>
      </c>
      <c r="C119" s="3" t="s">
        <v>10</v>
      </c>
      <c r="D119" s="3" t="s">
        <v>11</v>
      </c>
      <c r="E119" s="3" t="s">
        <v>12</v>
      </c>
      <c r="F119" s="4">
        <v>2656282.4</v>
      </c>
      <c r="G119" s="4">
        <v>2633112.4</v>
      </c>
      <c r="H119" s="5"/>
    </row>
    <row r="120" spans="1:8" ht="24" x14ac:dyDescent="0.25">
      <c r="A120" s="3" t="s">
        <v>8</v>
      </c>
      <c r="B120" s="3" t="s">
        <v>83</v>
      </c>
      <c r="C120" s="3" t="s">
        <v>17</v>
      </c>
      <c r="D120" s="3" t="s">
        <v>18</v>
      </c>
      <c r="E120" s="3" t="s">
        <v>71</v>
      </c>
      <c r="F120" s="4">
        <v>46205.599999999999</v>
      </c>
      <c r="G120" s="4">
        <v>46205.599999999999</v>
      </c>
      <c r="H120" s="5"/>
    </row>
    <row r="121" spans="1:8" customFormat="1" ht="15" customHeight="1" x14ac:dyDescent="0.25">
      <c r="A121" s="23" t="s">
        <v>85</v>
      </c>
      <c r="B121" s="23"/>
      <c r="C121" s="23"/>
      <c r="D121" s="23"/>
      <c r="E121" s="23"/>
      <c r="F121" s="16">
        <f>F122</f>
        <v>698991.59</v>
      </c>
      <c r="G121" s="16">
        <f>G122</f>
        <v>698991.59</v>
      </c>
    </row>
    <row r="122" spans="1:8" x14ac:dyDescent="0.25">
      <c r="A122" s="22" t="s">
        <v>86</v>
      </c>
      <c r="B122" s="22"/>
      <c r="C122" s="22"/>
      <c r="D122" s="22"/>
      <c r="E122" s="22"/>
      <c r="F122" s="2">
        <f>SUM(F123:F124)</f>
        <v>698991.59</v>
      </c>
      <c r="G122" s="2">
        <f>G123+G124</f>
        <v>698991.59</v>
      </c>
    </row>
    <row r="123" spans="1:8" ht="13.05" customHeight="1" x14ac:dyDescent="0.25">
      <c r="A123" s="3" t="s">
        <v>8</v>
      </c>
      <c r="B123" s="3" t="s">
        <v>87</v>
      </c>
      <c r="C123" s="3" t="s">
        <v>10</v>
      </c>
      <c r="D123" s="3" t="s">
        <v>11</v>
      </c>
      <c r="E123" s="3" t="s">
        <v>12</v>
      </c>
      <c r="F123" s="4">
        <v>671330.94</v>
      </c>
      <c r="G123" s="4">
        <v>671330.94</v>
      </c>
      <c r="H123" s="5"/>
    </row>
    <row r="124" spans="1:8" ht="24" x14ac:dyDescent="0.25">
      <c r="A124" s="3" t="s">
        <v>8</v>
      </c>
      <c r="B124" s="3" t="s">
        <v>88</v>
      </c>
      <c r="C124" s="3" t="s">
        <v>34</v>
      </c>
      <c r="D124" s="3" t="s">
        <v>35</v>
      </c>
      <c r="E124" s="3" t="s">
        <v>89</v>
      </c>
      <c r="F124" s="4">
        <v>27660.65</v>
      </c>
      <c r="G124" s="4">
        <v>27660.65</v>
      </c>
    </row>
    <row r="125" spans="1:8" customFormat="1" ht="15" customHeight="1" x14ac:dyDescent="0.25">
      <c r="A125" s="23" t="s">
        <v>90</v>
      </c>
      <c r="B125" s="23"/>
      <c r="C125" s="23"/>
      <c r="D125" s="23"/>
      <c r="E125" s="23"/>
      <c r="F125" s="16">
        <f>F126</f>
        <v>377662</v>
      </c>
      <c r="G125" s="16">
        <f>G126</f>
        <v>377662</v>
      </c>
    </row>
    <row r="126" spans="1:8" x14ac:dyDescent="0.25">
      <c r="A126" s="22" t="s">
        <v>91</v>
      </c>
      <c r="B126" s="22"/>
      <c r="C126" s="22"/>
      <c r="D126" s="22"/>
      <c r="E126" s="22"/>
      <c r="F126" s="2">
        <f>F127</f>
        <v>377662</v>
      </c>
      <c r="G126" s="2">
        <f>G127</f>
        <v>377662</v>
      </c>
    </row>
    <row r="127" spans="1:8" ht="13.05" customHeight="1" x14ac:dyDescent="0.25">
      <c r="A127" s="3" t="s">
        <v>8</v>
      </c>
      <c r="B127" s="3" t="s">
        <v>92</v>
      </c>
      <c r="C127" s="3" t="s">
        <v>10</v>
      </c>
      <c r="D127" s="3" t="s">
        <v>11</v>
      </c>
      <c r="E127" s="3" t="s">
        <v>12</v>
      </c>
      <c r="F127" s="4">
        <v>377662</v>
      </c>
      <c r="G127" s="4">
        <v>377662</v>
      </c>
    </row>
    <row r="128" spans="1:8" customFormat="1" ht="15" customHeight="1" x14ac:dyDescent="0.25">
      <c r="A128" s="23" t="s">
        <v>93</v>
      </c>
      <c r="B128" s="23"/>
      <c r="C128" s="23"/>
      <c r="D128" s="23"/>
      <c r="E128" s="23"/>
      <c r="F128" s="16">
        <f>F129</f>
        <v>25600</v>
      </c>
      <c r="G128" s="16">
        <f>G129</f>
        <v>25600</v>
      </c>
    </row>
    <row r="129" spans="1:8" x14ac:dyDescent="0.25">
      <c r="A129" s="22" t="s">
        <v>94</v>
      </c>
      <c r="B129" s="22"/>
      <c r="C129" s="22"/>
      <c r="D129" s="22"/>
      <c r="E129" s="22"/>
      <c r="F129" s="2">
        <f>F130</f>
        <v>25600</v>
      </c>
      <c r="G129" s="2">
        <f>G130</f>
        <v>25600</v>
      </c>
    </row>
    <row r="130" spans="1:8" ht="13.05" customHeight="1" x14ac:dyDescent="0.25">
      <c r="A130" s="3" t="s">
        <v>8</v>
      </c>
      <c r="B130" s="3" t="s">
        <v>95</v>
      </c>
      <c r="C130" s="3" t="s">
        <v>10</v>
      </c>
      <c r="D130" s="3" t="s">
        <v>11</v>
      </c>
      <c r="E130" s="3" t="s">
        <v>12</v>
      </c>
      <c r="F130" s="4">
        <v>25600</v>
      </c>
      <c r="G130" s="4">
        <v>25600</v>
      </c>
    </row>
    <row r="131" spans="1:8" s="12" customFormat="1" x14ac:dyDescent="0.25">
      <c r="F131" s="13"/>
      <c r="G131" s="13"/>
      <c r="H131" s="5"/>
    </row>
    <row r="132" spans="1:8" s="15" customFormat="1" ht="15" customHeight="1" x14ac:dyDescent="0.25">
      <c r="A132" s="21" t="s">
        <v>96</v>
      </c>
      <c r="B132" s="21"/>
      <c r="C132" s="21"/>
      <c r="D132" s="21"/>
      <c r="E132" s="19"/>
      <c r="F132" s="20">
        <f>F9+F96+F121+F125+F128</f>
        <v>24397380.199999999</v>
      </c>
      <c r="G132" s="20">
        <f>G9+G96+G121+G125+G128</f>
        <v>23739936.809999999</v>
      </c>
    </row>
  </sheetData>
  <mergeCells count="46">
    <mergeCell ref="F7:F8"/>
    <mergeCell ref="G7:G8"/>
    <mergeCell ref="A7:A8"/>
    <mergeCell ref="B7:B8"/>
    <mergeCell ref="C7:C8"/>
    <mergeCell ref="D7:D8"/>
    <mergeCell ref="E7:E8"/>
    <mergeCell ref="A51:E51"/>
    <mergeCell ref="A56:E56"/>
    <mergeCell ref="A9:E9"/>
    <mergeCell ref="A10:E10"/>
    <mergeCell ref="A16:E16"/>
    <mergeCell ref="A23:E23"/>
    <mergeCell ref="A26:E26"/>
    <mergeCell ref="A82:E82"/>
    <mergeCell ref="A86:E86"/>
    <mergeCell ref="A94:E94"/>
    <mergeCell ref="A1:G1"/>
    <mergeCell ref="A3:F3"/>
    <mergeCell ref="A4:F4"/>
    <mergeCell ref="A5:F5"/>
    <mergeCell ref="A6:F6"/>
    <mergeCell ref="A61:E61"/>
    <mergeCell ref="A66:E66"/>
    <mergeCell ref="A70:E70"/>
    <mergeCell ref="A74:E74"/>
    <mergeCell ref="A79:E79"/>
    <mergeCell ref="A35:E35"/>
    <mergeCell ref="A42:E42"/>
    <mergeCell ref="A47:E47"/>
    <mergeCell ref="A96:E96"/>
    <mergeCell ref="A97:E97"/>
    <mergeCell ref="A100:E100"/>
    <mergeCell ref="A103:E103"/>
    <mergeCell ref="A107:E107"/>
    <mergeCell ref="A110:E110"/>
    <mergeCell ref="A113:E113"/>
    <mergeCell ref="A115:E115"/>
    <mergeCell ref="A118:E118"/>
    <mergeCell ref="A121:E121"/>
    <mergeCell ref="A132:D132"/>
    <mergeCell ref="A122:E122"/>
    <mergeCell ref="A125:E125"/>
    <mergeCell ref="A126:E126"/>
    <mergeCell ref="A128:E128"/>
    <mergeCell ref="A129:E129"/>
  </mergeCells>
  <pageMargins left="0.39370078740157483" right="0.31496062992125984" top="0.59055118110236227" bottom="0.59055118110236227" header="0.31496062992125984" footer="0.31496062992125984"/>
  <pageSetup paperSize="9" orientation="portrait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2022-03-14T13:43:36Z</dcterms:modified>
</cp:coreProperties>
</file>