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25" yWindow="150" windowWidth="14985" windowHeight="11535"/>
  </bookViews>
  <sheets>
    <sheet name="2 кв" sheetId="1" r:id="rId1"/>
  </sheets>
  <calcPr calcId="145621"/>
</workbook>
</file>

<file path=xl/calcChain.xml><?xml version="1.0" encoding="utf-8"?>
<calcChain xmlns="http://schemas.openxmlformats.org/spreadsheetml/2006/main">
  <c r="D6" i="1" l="1"/>
  <c r="D7" i="1"/>
  <c r="D9" i="1"/>
  <c r="D10" i="1"/>
  <c r="D11" i="1"/>
  <c r="D12" i="1"/>
  <c r="D13" i="1"/>
  <c r="D14" i="1"/>
  <c r="D15" i="1"/>
  <c r="D16" i="1"/>
  <c r="D17" i="1"/>
  <c r="D18" i="1"/>
  <c r="B8" i="1" l="1"/>
  <c r="C8" i="1"/>
  <c r="E9" i="1" s="1"/>
  <c r="D8" i="1" l="1"/>
  <c r="E16" i="1"/>
  <c r="E14" i="1"/>
  <c r="E12" i="1"/>
  <c r="E10" i="1"/>
  <c r="E8" i="1" s="1"/>
  <c r="E18" i="1"/>
  <c r="E17" i="1"/>
  <c r="E15" i="1"/>
  <c r="E13" i="1"/>
  <c r="E11" i="1"/>
  <c r="C5" i="1"/>
  <c r="E6" i="1" l="1"/>
  <c r="C19" i="1"/>
  <c r="E7" i="1"/>
  <c r="E5" i="1" s="1"/>
  <c r="B5" i="1"/>
  <c r="B19" i="1" s="1"/>
  <c r="D19" i="1" l="1"/>
  <c r="D5" i="1"/>
</calcChain>
</file>

<file path=xl/sharedStrings.xml><?xml version="1.0" encoding="utf-8"?>
<sst xmlns="http://schemas.openxmlformats.org/spreadsheetml/2006/main" count="23" uniqueCount="23">
  <si>
    <t>НАЛОГОВЫЕ И НЕНАЛОГОВЫЕ ДОХОДЫ</t>
  </si>
  <si>
    <t>БЕЗВОЗМЕЗДНЫЕ ПОСТУПЛЕНИЯ</t>
  </si>
  <si>
    <t>Удельный вес к итоговым показателям</t>
  </si>
  <si>
    <t>Поступления всего, в т.ч.</t>
  </si>
  <si>
    <t>ОБЩЕГОСУДАРСТВЕННЫЕ ВОПРОСЫ</t>
  </si>
  <si>
    <t>НАЦИОНАЛЬНАЯ ЭКОНОМИКА</t>
  </si>
  <si>
    <t>ЖИЛИЩНО-КОММУНАЛЬНОЕ ХОЗЯЙСТВО</t>
  </si>
  <si>
    <t>ОБРАЗОВАНИЕ</t>
  </si>
  <si>
    <t>КУЛЬТУРА, КИНЕМАТОГРАФИЯ</t>
  </si>
  <si>
    <t>СОЦИАЛЬНАЯ ПОЛИТИКА</t>
  </si>
  <si>
    <t>ФИЗИЧЕСКАЯ КУЛЬТУРА И СПОРТ</t>
  </si>
  <si>
    <t>Расходы всего, в т.ч.</t>
  </si>
  <si>
    <t>НАЦИОНАЛЬНАЯ БЕЗОПАСНОСТЬ И ПРАВООХРАНИТЕЛЬНАЯ ДЕЯТЕЛЬНОСТЬ</t>
  </si>
  <si>
    <t>Исполнено</t>
  </si>
  <si>
    <t>Ед.изм: рубль</t>
  </si>
  <si>
    <t>ОХРАНА ОКРУЖАЮЩЕЙ СРЕДЫ</t>
  </si>
  <si>
    <t>ОБСЛУЖИВАНИЕ ГОСУДАРСТВЕННОГО (МУНИЦИПАЛЬНОГО) ДОЛГА</t>
  </si>
  <si>
    <t>АНАЛИЗ ИСПОЛНЕНИЯ БЮДЖЕТА МУНИЦИПАЛЬНОГО ОКРУГА "КНЯЖПОГОСТСКИЙ"</t>
  </si>
  <si>
    <t>Дефицит (-)/Профицит (+)</t>
  </si>
  <si>
    <t>Процент исполнения к годовому плану</t>
  </si>
  <si>
    <t>Плановые назначения</t>
  </si>
  <si>
    <t>Наименование показателя</t>
  </si>
  <si>
    <t xml:space="preserve">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</si>
</sst>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B9CDE5"/>
      </patternFill>
    </fill>
    <fill>
      <patternFill patternType="solid">
        <fgColor rgb="FFF1F5F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95B3D7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</borders>
  <cellStyleXfs count="6">
    <xf numFmtId="0" fontId="0" fillId="0" borderId="0"/>
    <xf numFmtId="0" fontId="1" fillId="0" borderId="0"/>
    <xf numFmtId="4" fontId="2" fillId="3" borderId="2">
      <alignment horizontal="right" vertical="top" wrapText="1" shrinkToFit="1"/>
    </xf>
    <xf numFmtId="0" fontId="5" fillId="4" borderId="3">
      <alignment horizontal="left" vertical="top" wrapText="1"/>
    </xf>
    <xf numFmtId="4" fontId="5" fillId="4" borderId="4">
      <alignment horizontal="right" vertical="top" shrinkToFit="1"/>
    </xf>
    <xf numFmtId="4" fontId="6" fillId="4" borderId="5">
      <alignment horizontal="right" vertical="top" shrinkToFit="1"/>
    </xf>
  </cellStyleXfs>
  <cellXfs count="19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 applyProtection="1">
      <alignment horizontal="right" vertical="center" wrapText="1"/>
    </xf>
    <xf numFmtId="49" fontId="3" fillId="0" borderId="1" xfId="0" applyNumberFormat="1" applyFont="1" applyBorder="1" applyAlignment="1" applyProtection="1">
      <alignment horizontal="left" vertical="center" wrapText="1"/>
    </xf>
    <xf numFmtId="0" fontId="4" fillId="2" borderId="1" xfId="0" applyFont="1" applyFill="1" applyBorder="1"/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9" fontId="4" fillId="2" borderId="1" xfId="0" applyNumberFormat="1" applyFont="1" applyFill="1" applyBorder="1" applyAlignment="1">
      <alignment horizontal="right" vertical="center"/>
    </xf>
    <xf numFmtId="9" fontId="3" fillId="0" borderId="1" xfId="0" applyNumberFormat="1" applyFont="1" applyBorder="1" applyAlignment="1">
      <alignment horizontal="right" vertical="center"/>
    </xf>
    <xf numFmtId="4" fontId="4" fillId="2" borderId="1" xfId="0" applyNumberFormat="1" applyFont="1" applyFill="1" applyBorder="1"/>
    <xf numFmtId="9" fontId="4" fillId="2" borderId="1" xfId="0" applyNumberFormat="1" applyFont="1" applyFill="1" applyBorder="1"/>
    <xf numFmtId="0" fontId="7" fillId="0" borderId="0" xfId="0" applyFont="1" applyAlignment="1">
      <alignment horizontal="center"/>
    </xf>
  </cellXfs>
  <cellStyles count="6">
    <cellStyle name="ex60" xfId="3"/>
    <cellStyle name="ex61" xfId="4"/>
    <cellStyle name="ex62" xfId="2"/>
    <cellStyle name="ex6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19"/>
  <sheetViews>
    <sheetView tabSelected="1" zoomScaleNormal="100" zoomScaleSheetLayoutView="120" workbookViewId="0">
      <selection activeCell="F1" sqref="F1"/>
    </sheetView>
  </sheetViews>
  <sheetFormatPr defaultColWidth="9.140625" defaultRowHeight="15.75" x14ac:dyDescent="0.25"/>
  <cols>
    <col min="1" max="1" width="50.140625" style="1" customWidth="1"/>
    <col min="2" max="2" width="23.5703125" style="1" customWidth="1"/>
    <col min="3" max="3" width="21" style="1" bestFit="1" customWidth="1"/>
    <col min="4" max="4" width="16.5703125" style="1" customWidth="1"/>
    <col min="5" max="5" width="16.140625" style="1" customWidth="1"/>
    <col min="6" max="16384" width="9.140625" style="1"/>
  </cols>
  <sheetData>
    <row r="1" spans="1:5" ht="24" customHeight="1" x14ac:dyDescent="0.3">
      <c r="A1" s="18" t="s">
        <v>17</v>
      </c>
      <c r="B1" s="18"/>
      <c r="C1" s="18"/>
      <c r="D1" s="18"/>
      <c r="E1" s="18"/>
    </row>
    <row r="2" spans="1:5" ht="18.75" x14ac:dyDescent="0.3">
      <c r="A2" s="18" t="s">
        <v>22</v>
      </c>
      <c r="B2" s="18"/>
      <c r="C2" s="18"/>
      <c r="D2" s="18"/>
      <c r="E2" s="18"/>
    </row>
    <row r="3" spans="1:5" x14ac:dyDescent="0.25">
      <c r="E3" s="11" t="s">
        <v>14</v>
      </c>
    </row>
    <row r="4" spans="1:5" s="3" customFormat="1" ht="79.5" customHeight="1" x14ac:dyDescent="0.25">
      <c r="A4" s="2" t="s">
        <v>21</v>
      </c>
      <c r="B4" s="2" t="s">
        <v>20</v>
      </c>
      <c r="C4" s="2" t="s">
        <v>13</v>
      </c>
      <c r="D4" s="2" t="s">
        <v>19</v>
      </c>
      <c r="E4" s="2" t="s">
        <v>2</v>
      </c>
    </row>
    <row r="5" spans="1:5" s="6" customFormat="1" x14ac:dyDescent="0.25">
      <c r="A5" s="4" t="s">
        <v>3</v>
      </c>
      <c r="B5" s="5">
        <f>SUM(B6:B7)</f>
        <v>1049449420.99</v>
      </c>
      <c r="C5" s="5">
        <f>SUM(C6:C7)</f>
        <v>564554461.80999994</v>
      </c>
      <c r="D5" s="14">
        <f>IFERROR(C5/B5,0)</f>
        <v>0.5379529975607843</v>
      </c>
      <c r="E5" s="14">
        <f>SUM(E6:E7)</f>
        <v>1</v>
      </c>
    </row>
    <row r="6" spans="1:5" x14ac:dyDescent="0.25">
      <c r="A6" s="7" t="s">
        <v>0</v>
      </c>
      <c r="B6" s="8">
        <v>461388320.17000002</v>
      </c>
      <c r="C6" s="8">
        <v>208926818.25999999</v>
      </c>
      <c r="D6" s="15">
        <f t="shared" ref="D6:D19" si="0">IFERROR(C6/B6,0)</f>
        <v>0.45282207877091518</v>
      </c>
      <c r="E6" s="15">
        <f>IFERROR(C6/C5,0)</f>
        <v>0.37007380579398208</v>
      </c>
    </row>
    <row r="7" spans="1:5" x14ac:dyDescent="0.25">
      <c r="A7" s="7" t="s">
        <v>1</v>
      </c>
      <c r="B7" s="8">
        <v>588061100.82000005</v>
      </c>
      <c r="C7" s="8">
        <v>355627643.55000001</v>
      </c>
      <c r="D7" s="15">
        <f t="shared" si="0"/>
        <v>0.60474607664766156</v>
      </c>
      <c r="E7" s="15">
        <f>IFERROR(C7/C5,0)</f>
        <v>0.62992619420601803</v>
      </c>
    </row>
    <row r="8" spans="1:5" s="6" customFormat="1" x14ac:dyDescent="0.25">
      <c r="A8" s="4" t="s">
        <v>11</v>
      </c>
      <c r="B8" s="5">
        <f>SUM(B9:B18)</f>
        <v>1078609768.1400001</v>
      </c>
      <c r="C8" s="5">
        <f>SUM(C9:C18)</f>
        <v>590032972.47000003</v>
      </c>
      <c r="D8" s="14">
        <f t="shared" si="0"/>
        <v>0.54703099294889346</v>
      </c>
      <c r="E8" s="14">
        <f>SUM(E9:E17)</f>
        <v>0.99999999999999989</v>
      </c>
    </row>
    <row r="9" spans="1:5" x14ac:dyDescent="0.25">
      <c r="A9" s="9" t="s">
        <v>4</v>
      </c>
      <c r="B9" s="8">
        <v>160137295.63999999</v>
      </c>
      <c r="C9" s="8">
        <v>74792311.040000007</v>
      </c>
      <c r="D9" s="15">
        <f t="shared" si="0"/>
        <v>0.46705116844322409</v>
      </c>
      <c r="E9" s="15">
        <f>IFERROR(C9/C8,0)</f>
        <v>0.12675954485544075</v>
      </c>
    </row>
    <row r="10" spans="1:5" ht="31.5" x14ac:dyDescent="0.25">
      <c r="A10" s="9" t="s">
        <v>12</v>
      </c>
      <c r="B10" s="8">
        <v>38061</v>
      </c>
      <c r="C10" s="8">
        <v>38061</v>
      </c>
      <c r="D10" s="15">
        <f t="shared" si="0"/>
        <v>1</v>
      </c>
      <c r="E10" s="15">
        <f>IFERROR(C10/C8,0)</f>
        <v>6.4506564507181324E-5</v>
      </c>
    </row>
    <row r="11" spans="1:5" ht="21" customHeight="1" x14ac:dyDescent="0.25">
      <c r="A11" s="9" t="s">
        <v>5</v>
      </c>
      <c r="B11" s="8">
        <v>82057885.560000002</v>
      </c>
      <c r="C11" s="8">
        <v>24407655.57</v>
      </c>
      <c r="D11" s="15">
        <f t="shared" si="0"/>
        <v>0.2974443638588925</v>
      </c>
      <c r="E11" s="15">
        <f>IFERROR(C11/C8,0)</f>
        <v>4.1366595951111862E-2</v>
      </c>
    </row>
    <row r="12" spans="1:5" ht="21" customHeight="1" x14ac:dyDescent="0.25">
      <c r="A12" s="9" t="s">
        <v>6</v>
      </c>
      <c r="B12" s="8">
        <v>87545748.920000002</v>
      </c>
      <c r="C12" s="8">
        <v>27325055.09</v>
      </c>
      <c r="D12" s="15">
        <f t="shared" si="0"/>
        <v>0.31212315191877393</v>
      </c>
      <c r="E12" s="15">
        <f>IFERROR(C12/C8,0)</f>
        <v>4.6311064575953562E-2</v>
      </c>
    </row>
    <row r="13" spans="1:5" ht="16.5" customHeight="1" x14ac:dyDescent="0.25">
      <c r="A13" s="9" t="s">
        <v>15</v>
      </c>
      <c r="B13" s="8">
        <v>3271462.18</v>
      </c>
      <c r="C13" s="8">
        <v>809850</v>
      </c>
      <c r="D13" s="15">
        <f t="shared" si="0"/>
        <v>0.24754985857730441</v>
      </c>
      <c r="E13" s="15">
        <f>IFERROR(C13/C8,0)</f>
        <v>1.3725504129198077E-3</v>
      </c>
    </row>
    <row r="14" spans="1:5" ht="20.25" customHeight="1" x14ac:dyDescent="0.25">
      <c r="A14" s="9" t="s">
        <v>7</v>
      </c>
      <c r="B14" s="8">
        <v>534560455.85000002</v>
      </c>
      <c r="C14" s="8">
        <v>351638906.75</v>
      </c>
      <c r="D14" s="15">
        <f t="shared" si="0"/>
        <v>0.65780942623386152</v>
      </c>
      <c r="E14" s="15">
        <f>IFERROR(C14/C8,0)</f>
        <v>0.59596484121551174</v>
      </c>
    </row>
    <row r="15" spans="1:5" x14ac:dyDescent="0.25">
      <c r="A15" s="9" t="s">
        <v>8</v>
      </c>
      <c r="B15" s="8">
        <v>126633212.27</v>
      </c>
      <c r="C15" s="8">
        <v>64750309.689999998</v>
      </c>
      <c r="D15" s="15">
        <f t="shared" si="0"/>
        <v>0.51132170249257469</v>
      </c>
      <c r="E15" s="15">
        <f>IFERROR(C15/C8,0)</f>
        <v>0.10974015472210276</v>
      </c>
    </row>
    <row r="16" spans="1:5" x14ac:dyDescent="0.25">
      <c r="A16" s="9" t="s">
        <v>9</v>
      </c>
      <c r="B16" s="8">
        <v>19960146.73</v>
      </c>
      <c r="C16" s="8">
        <v>9632750.4100000001</v>
      </c>
      <c r="D16" s="15">
        <f t="shared" si="0"/>
        <v>0.48259917826766396</v>
      </c>
      <c r="E16" s="15">
        <f>IFERROR(C16/C8,0)</f>
        <v>1.6325783234918744E-2</v>
      </c>
    </row>
    <row r="17" spans="1:5" x14ac:dyDescent="0.25">
      <c r="A17" s="9" t="s">
        <v>10</v>
      </c>
      <c r="B17" s="8">
        <v>61892708.210000001</v>
      </c>
      <c r="C17" s="8">
        <v>36638072.920000002</v>
      </c>
      <c r="D17" s="15">
        <f t="shared" si="0"/>
        <v>0.59196105615039785</v>
      </c>
      <c r="E17" s="15">
        <f>IFERROR(C17/C8,0)</f>
        <v>6.2094958467533524E-2</v>
      </c>
    </row>
    <row r="18" spans="1:5" ht="31.5" x14ac:dyDescent="0.25">
      <c r="A18" s="12" t="s">
        <v>16</v>
      </c>
      <c r="B18" s="13">
        <v>2512791.7799999998</v>
      </c>
      <c r="C18" s="13">
        <v>0</v>
      </c>
      <c r="D18" s="15">
        <f t="shared" si="0"/>
        <v>0</v>
      </c>
      <c r="E18" s="15">
        <f>IFERROR(C18/C8,0)</f>
        <v>0</v>
      </c>
    </row>
    <row r="19" spans="1:5" x14ac:dyDescent="0.25">
      <c r="A19" s="10" t="s">
        <v>18</v>
      </c>
      <c r="B19" s="16">
        <f>B5-B8</f>
        <v>-29160347.150000095</v>
      </c>
      <c r="C19" s="16">
        <f>C5-C8</f>
        <v>-25478510.660000086</v>
      </c>
      <c r="D19" s="17">
        <f t="shared" si="0"/>
        <v>0.87373824903178499</v>
      </c>
      <c r="E19" s="14"/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Ковригина</dc:creator>
  <cp:lastModifiedBy>Sazonenko</cp:lastModifiedBy>
  <cp:lastPrinted>2020-07-10T06:38:52Z</cp:lastPrinted>
  <dcterms:created xsi:type="dcterms:W3CDTF">2017-08-31T10:49:57Z</dcterms:created>
  <dcterms:modified xsi:type="dcterms:W3CDTF">2026-07-01T09:40:04Z</dcterms:modified>
</cp:coreProperties>
</file>